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etf vs penzijní spoření\"/>
    </mc:Choice>
  </mc:AlternateContent>
  <xr:revisionPtr revIDLastSave="0" documentId="13_ncr:1_{362CFF8C-DDBE-4D59-A2D9-21F12C396994}" xr6:coauthVersionLast="44" xr6:coauthVersionMax="45" xr10:uidLastSave="{00000000-0000-0000-0000-000000000000}"/>
  <bookViews>
    <workbookView xWindow="-108" yWindow="-108" windowWidth="23256" windowHeight="12720" xr2:uid="{C2FA3359-8317-4D21-813A-33EC45A1B2D9}"/>
  </bookViews>
  <sheets>
    <sheet name="1000 Kč 7 %" sheetId="1" r:id="rId1"/>
    <sheet name="2000 Kč 7 %" sheetId="2" r:id="rId2"/>
    <sheet name="1000 Kč 4 %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" i="3" l="1"/>
  <c r="K13" i="3"/>
  <c r="C14" i="3"/>
  <c r="B14" i="3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B18" i="1"/>
  <c r="AE17" i="2" l="1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B8" i="3"/>
  <c r="B13" i="3"/>
  <c r="B15" i="3" s="1"/>
  <c r="B7" i="3"/>
  <c r="C5" i="3" s="1"/>
  <c r="B6" i="3"/>
  <c r="E16" i="2"/>
  <c r="B14" i="2"/>
  <c r="B13" i="2"/>
  <c r="B15" i="2" s="1"/>
  <c r="B7" i="2"/>
  <c r="C5" i="2" s="1"/>
  <c r="B6" i="2"/>
  <c r="C7" i="3" l="1"/>
  <c r="C6" i="3"/>
  <c r="D5" i="3" s="1"/>
  <c r="B16" i="3"/>
  <c r="C7" i="2"/>
  <c r="C6" i="2"/>
  <c r="D5" i="2" s="1"/>
  <c r="B16" i="2"/>
  <c r="C12" i="2" s="1"/>
  <c r="B16" i="1"/>
  <c r="B13" i="1"/>
  <c r="B14" i="1"/>
  <c r="B7" i="1"/>
  <c r="B6" i="1"/>
  <c r="C5" i="1" s="1"/>
  <c r="C7" i="1" s="1"/>
  <c r="C12" i="3" l="1"/>
  <c r="C13" i="3" s="1"/>
  <c r="B18" i="3"/>
  <c r="B17" i="3"/>
  <c r="D7" i="3"/>
  <c r="D6" i="3"/>
  <c r="C14" i="2"/>
  <c r="C13" i="2"/>
  <c r="C15" i="2" s="1"/>
  <c r="D7" i="2"/>
  <c r="D6" i="2"/>
  <c r="E5" i="2" s="1"/>
  <c r="B15" i="1"/>
  <c r="C12" i="1" s="1"/>
  <c r="C6" i="1"/>
  <c r="C15" i="3" l="1"/>
  <c r="C16" i="3" s="1"/>
  <c r="D5" i="1"/>
  <c r="D6" i="1" s="1"/>
  <c r="E5" i="3"/>
  <c r="C16" i="2"/>
  <c r="D12" i="2" s="1"/>
  <c r="E6" i="2"/>
  <c r="E7" i="2"/>
  <c r="C13" i="1"/>
  <c r="C14" i="1"/>
  <c r="C15" i="1" s="1"/>
  <c r="D12" i="3" l="1"/>
  <c r="C18" i="3"/>
  <c r="C17" i="3"/>
  <c r="D7" i="1"/>
  <c r="E5" i="1" s="1"/>
  <c r="E6" i="3"/>
  <c r="E7" i="3"/>
  <c r="D13" i="2"/>
  <c r="D14" i="2"/>
  <c r="F5" i="2"/>
  <c r="C16" i="1"/>
  <c r="D12" i="1" s="1"/>
  <c r="D13" i="3" l="1"/>
  <c r="D14" i="3"/>
  <c r="D15" i="3" s="1"/>
  <c r="E6" i="1"/>
  <c r="E7" i="1"/>
  <c r="F5" i="3"/>
  <c r="F6" i="2"/>
  <c r="F7" i="2"/>
  <c r="D15" i="2"/>
  <c r="D14" i="1"/>
  <c r="D13" i="1"/>
  <c r="D15" i="1" s="1"/>
  <c r="D16" i="1" s="1"/>
  <c r="F5" i="1" l="1"/>
  <c r="D16" i="3"/>
  <c r="F6" i="3"/>
  <c r="F7" i="3"/>
  <c r="D16" i="2"/>
  <c r="E12" i="2" s="1"/>
  <c r="G5" i="2"/>
  <c r="E12" i="1"/>
  <c r="E13" i="1" s="1"/>
  <c r="E12" i="3" l="1"/>
  <c r="D18" i="3"/>
  <c r="D17" i="3"/>
  <c r="F6" i="1"/>
  <c r="F7" i="1"/>
  <c r="G5" i="3"/>
  <c r="E13" i="2"/>
  <c r="E14" i="2"/>
  <c r="G7" i="2"/>
  <c r="G6" i="2"/>
  <c r="H5" i="2" s="1"/>
  <c r="E14" i="1"/>
  <c r="E15" i="1" s="1"/>
  <c r="E13" i="3" l="1"/>
  <c r="E14" i="3"/>
  <c r="E15" i="3" s="1"/>
  <c r="G5" i="1"/>
  <c r="G7" i="3"/>
  <c r="G6" i="3"/>
  <c r="H7" i="2"/>
  <c r="H6" i="2"/>
  <c r="I5" i="2" s="1"/>
  <c r="E15" i="2"/>
  <c r="E16" i="1"/>
  <c r="F12" i="1" s="1"/>
  <c r="G6" i="1" l="1"/>
  <c r="G7" i="1"/>
  <c r="E16" i="3"/>
  <c r="H5" i="3"/>
  <c r="I6" i="2"/>
  <c r="I7" i="2"/>
  <c r="F12" i="2"/>
  <c r="F13" i="1"/>
  <c r="F14" i="1"/>
  <c r="F12" i="3" l="1"/>
  <c r="E18" i="3"/>
  <c r="E17" i="3"/>
  <c r="H5" i="1"/>
  <c r="H7" i="3"/>
  <c r="H6" i="3"/>
  <c r="I5" i="3" s="1"/>
  <c r="F14" i="2"/>
  <c r="F13" i="2"/>
  <c r="F15" i="2" s="1"/>
  <c r="J5" i="2"/>
  <c r="F15" i="1"/>
  <c r="F16" i="1" s="1"/>
  <c r="F13" i="3" l="1"/>
  <c r="F14" i="3"/>
  <c r="F15" i="3" s="1"/>
  <c r="H6" i="1"/>
  <c r="H7" i="1"/>
  <c r="I6" i="3"/>
  <c r="J5" i="3" s="1"/>
  <c r="I7" i="3"/>
  <c r="J6" i="2"/>
  <c r="J7" i="2"/>
  <c r="F16" i="2"/>
  <c r="G12" i="2" s="1"/>
  <c r="G12" i="1"/>
  <c r="I5" i="1" l="1"/>
  <c r="J6" i="3"/>
  <c r="K5" i="3" s="1"/>
  <c r="J7" i="3"/>
  <c r="F16" i="3"/>
  <c r="G14" i="2"/>
  <c r="G13" i="2"/>
  <c r="G15" i="2" s="1"/>
  <c r="K5" i="2"/>
  <c r="G14" i="1"/>
  <c r="G13" i="1"/>
  <c r="G12" i="3" l="1"/>
  <c r="F18" i="3"/>
  <c r="F17" i="3"/>
  <c r="I6" i="1"/>
  <c r="I7" i="1"/>
  <c r="K7" i="3"/>
  <c r="K6" i="3"/>
  <c r="L5" i="3" s="1"/>
  <c r="G16" i="2"/>
  <c r="H12" i="2"/>
  <c r="K7" i="2"/>
  <c r="K6" i="2"/>
  <c r="L5" i="2" s="1"/>
  <c r="G15" i="1"/>
  <c r="G13" i="3" l="1"/>
  <c r="G14" i="3"/>
  <c r="J5" i="1"/>
  <c r="L7" i="3"/>
  <c r="L6" i="3"/>
  <c r="M5" i="3" s="1"/>
  <c r="L7" i="2"/>
  <c r="L6" i="2"/>
  <c r="M5" i="2" s="1"/>
  <c r="H13" i="2"/>
  <c r="H14" i="2"/>
  <c r="G16" i="1"/>
  <c r="H12" i="1" s="1"/>
  <c r="G15" i="3" l="1"/>
  <c r="G16" i="3" s="1"/>
  <c r="G17" i="3" s="1"/>
  <c r="G18" i="3"/>
  <c r="H12" i="3"/>
  <c r="J7" i="1"/>
  <c r="J6" i="1"/>
  <c r="M6" i="3"/>
  <c r="M7" i="3"/>
  <c r="M6" i="2"/>
  <c r="M7" i="2"/>
  <c r="H15" i="2"/>
  <c r="H13" i="1"/>
  <c r="H14" i="1"/>
  <c r="H13" i="3" l="1"/>
  <c r="H15" i="3" s="1"/>
  <c r="H14" i="3"/>
  <c r="K5" i="1"/>
  <c r="K6" i="1" s="1"/>
  <c r="N5" i="3"/>
  <c r="H16" i="2"/>
  <c r="I12" i="2" s="1"/>
  <c r="N5" i="2"/>
  <c r="H15" i="1"/>
  <c r="H16" i="1" s="1"/>
  <c r="I12" i="1"/>
  <c r="K7" i="1" l="1"/>
  <c r="L5" i="1" s="1"/>
  <c r="H16" i="3"/>
  <c r="H17" i="3" s="1"/>
  <c r="N6" i="3"/>
  <c r="N7" i="3"/>
  <c r="I13" i="2"/>
  <c r="I14" i="2"/>
  <c r="N6" i="2"/>
  <c r="N7" i="2"/>
  <c r="I14" i="1"/>
  <c r="I13" i="1"/>
  <c r="H18" i="3" l="1"/>
  <c r="I12" i="3"/>
  <c r="L6" i="1"/>
  <c r="M5" i="1" s="1"/>
  <c r="L7" i="1"/>
  <c r="O5" i="3"/>
  <c r="I15" i="2"/>
  <c r="O5" i="2"/>
  <c r="I16" i="2"/>
  <c r="J12" i="2" s="1"/>
  <c r="I15" i="1"/>
  <c r="I13" i="3" l="1"/>
  <c r="I14" i="3"/>
  <c r="M6" i="1"/>
  <c r="M7" i="1"/>
  <c r="O7" i="3"/>
  <c r="O6" i="3"/>
  <c r="P5" i="3" s="1"/>
  <c r="I15" i="3"/>
  <c r="J14" i="2"/>
  <c r="J13" i="2"/>
  <c r="J15" i="2" s="1"/>
  <c r="O7" i="2"/>
  <c r="O6" i="2"/>
  <c r="P5" i="2" s="1"/>
  <c r="I16" i="1"/>
  <c r="J12" i="1" s="1"/>
  <c r="N5" i="1" l="1"/>
  <c r="P7" i="3"/>
  <c r="P6" i="3"/>
  <c r="Q5" i="3" s="1"/>
  <c r="I16" i="3"/>
  <c r="J12" i="3" s="1"/>
  <c r="P7" i="2"/>
  <c r="P6" i="2"/>
  <c r="J16" i="2"/>
  <c r="K12" i="2" s="1"/>
  <c r="J14" i="1"/>
  <c r="J13" i="1"/>
  <c r="J15" i="1" s="1"/>
  <c r="J13" i="3" l="1"/>
  <c r="J14" i="3"/>
  <c r="I18" i="3"/>
  <c r="I17" i="3"/>
  <c r="N6" i="1"/>
  <c r="N7" i="1"/>
  <c r="Q6" i="3"/>
  <c r="Q7" i="3"/>
  <c r="K14" i="2"/>
  <c r="K13" i="2"/>
  <c r="K15" i="2" s="1"/>
  <c r="Q5" i="2"/>
  <c r="J16" i="1"/>
  <c r="K12" i="1"/>
  <c r="J15" i="3" l="1"/>
  <c r="O5" i="1"/>
  <c r="J16" i="3"/>
  <c r="K12" i="3" s="1"/>
  <c r="R5" i="3"/>
  <c r="K16" i="2"/>
  <c r="L12" i="2"/>
  <c r="Q6" i="2"/>
  <c r="Q7" i="2"/>
  <c r="K14" i="1"/>
  <c r="K13" i="1"/>
  <c r="K15" i="1" s="1"/>
  <c r="K16" i="1" s="1"/>
  <c r="K15" i="3" l="1"/>
  <c r="K14" i="3"/>
  <c r="J18" i="3"/>
  <c r="J17" i="3"/>
  <c r="O6" i="1"/>
  <c r="O7" i="1"/>
  <c r="R6" i="3"/>
  <c r="R7" i="3"/>
  <c r="R5" i="2"/>
  <c r="L13" i="2"/>
  <c r="L14" i="2"/>
  <c r="L12" i="1"/>
  <c r="L13" i="1" s="1"/>
  <c r="L14" i="1"/>
  <c r="L15" i="1" s="1"/>
  <c r="P5" i="1" l="1"/>
  <c r="K16" i="3"/>
  <c r="L12" i="3" s="1"/>
  <c r="S5" i="3"/>
  <c r="L15" i="2"/>
  <c r="R6" i="2"/>
  <c r="R7" i="2"/>
  <c r="L16" i="1"/>
  <c r="M12" i="1" s="1"/>
  <c r="M14" i="1" s="1"/>
  <c r="L13" i="3" l="1"/>
  <c r="L14" i="3"/>
  <c r="K18" i="3"/>
  <c r="K17" i="3"/>
  <c r="P6" i="1"/>
  <c r="P7" i="1"/>
  <c r="S7" i="3"/>
  <c r="S6" i="3"/>
  <c r="T5" i="3" s="1"/>
  <c r="S5" i="2"/>
  <c r="L16" i="2"/>
  <c r="M12" i="2" s="1"/>
  <c r="M13" i="1"/>
  <c r="M15" i="1" s="1"/>
  <c r="M16" i="1" s="1"/>
  <c r="Q5" i="1" l="1"/>
  <c r="T7" i="3"/>
  <c r="T6" i="3"/>
  <c r="U5" i="3" s="1"/>
  <c r="L15" i="3"/>
  <c r="M13" i="2"/>
  <c r="M14" i="2"/>
  <c r="S7" i="2"/>
  <c r="S6" i="2"/>
  <c r="T5" i="2" s="1"/>
  <c r="N12" i="1"/>
  <c r="N14" i="1" s="1"/>
  <c r="Q6" i="1" l="1"/>
  <c r="Q7" i="1"/>
  <c r="U6" i="3"/>
  <c r="U7" i="3"/>
  <c r="L16" i="3"/>
  <c r="T7" i="2"/>
  <c r="T6" i="2"/>
  <c r="U5" i="2" s="1"/>
  <c r="M15" i="2"/>
  <c r="N13" i="1"/>
  <c r="N15" i="1"/>
  <c r="N16" i="1" s="1"/>
  <c r="M12" i="3" l="1"/>
  <c r="L18" i="3"/>
  <c r="L17" i="3"/>
  <c r="R5" i="1"/>
  <c r="V5" i="3"/>
  <c r="U6" i="2"/>
  <c r="U7" i="2"/>
  <c r="M16" i="2"/>
  <c r="N12" i="2" s="1"/>
  <c r="O12" i="1"/>
  <c r="M13" i="3" l="1"/>
  <c r="M14" i="3"/>
  <c r="R6" i="1"/>
  <c r="R7" i="1"/>
  <c r="V6" i="3"/>
  <c r="V7" i="3"/>
  <c r="N14" i="2"/>
  <c r="N13" i="2"/>
  <c r="N15" i="2" s="1"/>
  <c r="V5" i="2"/>
  <c r="O13" i="1"/>
  <c r="O14" i="1"/>
  <c r="M15" i="3" l="1"/>
  <c r="S5" i="1"/>
  <c r="M16" i="3"/>
  <c r="W5" i="3"/>
  <c r="V6" i="2"/>
  <c r="V7" i="2"/>
  <c r="N16" i="2"/>
  <c r="O12" i="2" s="1"/>
  <c r="O15" i="1"/>
  <c r="O16" i="1" s="1"/>
  <c r="N12" i="3" l="1"/>
  <c r="M18" i="3"/>
  <c r="M17" i="3"/>
  <c r="S6" i="1"/>
  <c r="S7" i="1"/>
  <c r="W7" i="3"/>
  <c r="W6" i="3"/>
  <c r="X5" i="3" s="1"/>
  <c r="O14" i="2"/>
  <c r="O13" i="2"/>
  <c r="O15" i="2" s="1"/>
  <c r="W5" i="2"/>
  <c r="P12" i="1"/>
  <c r="N13" i="3" l="1"/>
  <c r="N14" i="3"/>
  <c r="T5" i="1"/>
  <c r="X7" i="3"/>
  <c r="X6" i="3"/>
  <c r="Y5" i="3" s="1"/>
  <c r="O16" i="2"/>
  <c r="P12" i="2"/>
  <c r="W7" i="2"/>
  <c r="W6" i="2"/>
  <c r="X5" i="2" s="1"/>
  <c r="P14" i="1"/>
  <c r="P13" i="1"/>
  <c r="N15" i="3" l="1"/>
  <c r="N16" i="3" s="1"/>
  <c r="O12" i="3" s="1"/>
  <c r="N18" i="3"/>
  <c r="N17" i="3"/>
  <c r="T7" i="1"/>
  <c r="T6" i="1"/>
  <c r="U5" i="1" s="1"/>
  <c r="Y6" i="3"/>
  <c r="Y7" i="3"/>
  <c r="X7" i="2"/>
  <c r="X6" i="2"/>
  <c r="Y5" i="2" s="1"/>
  <c r="P13" i="2"/>
  <c r="P14" i="2"/>
  <c r="P15" i="1"/>
  <c r="P16" i="1" s="1"/>
  <c r="O13" i="3" l="1"/>
  <c r="O14" i="3"/>
  <c r="U6" i="1"/>
  <c r="U7" i="1"/>
  <c r="Z5" i="3"/>
  <c r="P15" i="2"/>
  <c r="Y6" i="2"/>
  <c r="Y7" i="2"/>
  <c r="Q12" i="1"/>
  <c r="Q13" i="1" s="1"/>
  <c r="O15" i="3" l="1"/>
  <c r="O16" i="3" s="1"/>
  <c r="V5" i="1"/>
  <c r="Z6" i="3"/>
  <c r="Z7" i="3"/>
  <c r="Z5" i="2"/>
  <c r="P16" i="2"/>
  <c r="Q12" i="2" s="1"/>
  <c r="Q14" i="1"/>
  <c r="Q15" i="1" s="1"/>
  <c r="O17" i="3" l="1"/>
  <c r="P12" i="3"/>
  <c r="O18" i="3"/>
  <c r="V6" i="1"/>
  <c r="V7" i="1"/>
  <c r="AA5" i="3"/>
  <c r="Q13" i="2"/>
  <c r="Q14" i="2"/>
  <c r="Z6" i="2"/>
  <c r="AA5" i="2" s="1"/>
  <c r="Z7" i="2"/>
  <c r="Q16" i="1"/>
  <c r="R12" i="1" s="1"/>
  <c r="P13" i="3" l="1"/>
  <c r="P14" i="3"/>
  <c r="W5" i="1"/>
  <c r="AA7" i="3"/>
  <c r="AA6" i="3"/>
  <c r="AB5" i="3" s="1"/>
  <c r="AA7" i="2"/>
  <c r="AA6" i="2"/>
  <c r="AB5" i="2" s="1"/>
  <c r="Q15" i="2"/>
  <c r="R13" i="1"/>
  <c r="R15" i="1" s="1"/>
  <c r="R16" i="1" s="1"/>
  <c r="R14" i="1"/>
  <c r="P15" i="3" l="1"/>
  <c r="P16" i="3" s="1"/>
  <c r="P18" i="3" s="1"/>
  <c r="P17" i="3"/>
  <c r="W6" i="1"/>
  <c r="W7" i="1"/>
  <c r="AB7" i="3"/>
  <c r="AB6" i="3"/>
  <c r="AC5" i="3" s="1"/>
  <c r="Q16" i="2"/>
  <c r="R12" i="2" s="1"/>
  <c r="AB7" i="2"/>
  <c r="AB6" i="2"/>
  <c r="AC5" i="2" s="1"/>
  <c r="S12" i="1"/>
  <c r="Q12" i="3" l="1"/>
  <c r="Q13" i="3"/>
  <c r="Q15" i="3" s="1"/>
  <c r="Q14" i="3"/>
  <c r="X5" i="1"/>
  <c r="X7" i="1"/>
  <c r="X6" i="1"/>
  <c r="Y5" i="1" s="1"/>
  <c r="AC6" i="3"/>
  <c r="AC7" i="3"/>
  <c r="R14" i="2"/>
  <c r="R13" i="2"/>
  <c r="R15" i="2" s="1"/>
  <c r="AC6" i="2"/>
  <c r="AC7" i="2"/>
  <c r="S13" i="1"/>
  <c r="S14" i="1"/>
  <c r="Y6" i="1" l="1"/>
  <c r="Y7" i="1"/>
  <c r="Q16" i="3"/>
  <c r="Q18" i="3" s="1"/>
  <c r="AD5" i="3"/>
  <c r="AD5" i="2"/>
  <c r="R16" i="2"/>
  <c r="S12" i="2" s="1"/>
  <c r="S15" i="1"/>
  <c r="S16" i="1" s="1"/>
  <c r="R12" i="3" l="1"/>
  <c r="Q17" i="3"/>
  <c r="Z5" i="1"/>
  <c r="AD6" i="3"/>
  <c r="AD7" i="3"/>
  <c r="S14" i="2"/>
  <c r="S13" i="2"/>
  <c r="AD6" i="2"/>
  <c r="AD7" i="2"/>
  <c r="T12" i="1"/>
  <c r="R13" i="3" l="1"/>
  <c r="R14" i="3"/>
  <c r="R15" i="3"/>
  <c r="Z7" i="1"/>
  <c r="Z6" i="1"/>
  <c r="AA5" i="1" s="1"/>
  <c r="AE5" i="3"/>
  <c r="AE5" i="2"/>
  <c r="S15" i="2"/>
  <c r="T14" i="1"/>
  <c r="T13" i="1"/>
  <c r="R16" i="3" l="1"/>
  <c r="AA6" i="1"/>
  <c r="AA7" i="1"/>
  <c r="AE7" i="3"/>
  <c r="AE6" i="3"/>
  <c r="S16" i="2"/>
  <c r="T12" i="2" s="1"/>
  <c r="AE7" i="2"/>
  <c r="AE6" i="2"/>
  <c r="T15" i="1"/>
  <c r="S12" i="3" l="1"/>
  <c r="S14" i="3" s="1"/>
  <c r="R18" i="3"/>
  <c r="R17" i="3"/>
  <c r="AB5" i="1"/>
  <c r="T13" i="2"/>
  <c r="T15" i="2" s="1"/>
  <c r="T14" i="2"/>
  <c r="T16" i="1"/>
  <c r="U12" i="1" s="1"/>
  <c r="S13" i="3" l="1"/>
  <c r="AB6" i="1"/>
  <c r="AB7" i="1"/>
  <c r="T16" i="2"/>
  <c r="U12" i="2" s="1"/>
  <c r="U14" i="1"/>
  <c r="U13" i="1"/>
  <c r="S15" i="3" l="1"/>
  <c r="AC5" i="1"/>
  <c r="U13" i="2"/>
  <c r="U14" i="2"/>
  <c r="U15" i="1"/>
  <c r="U16" i="1" s="1"/>
  <c r="V12" i="1" s="1"/>
  <c r="S16" i="3" l="1"/>
  <c r="AC6" i="1"/>
  <c r="AC7" i="1"/>
  <c r="U15" i="2"/>
  <c r="V14" i="1"/>
  <c r="V13" i="1"/>
  <c r="V15" i="1" s="1"/>
  <c r="V16" i="1" s="1"/>
  <c r="T12" i="3" l="1"/>
  <c r="T14" i="3" s="1"/>
  <c r="S18" i="3"/>
  <c r="S17" i="3"/>
  <c r="AD5" i="1"/>
  <c r="U16" i="2"/>
  <c r="V12" i="2" s="1"/>
  <c r="W12" i="1"/>
  <c r="T13" i="3" l="1"/>
  <c r="AD7" i="1"/>
  <c r="AD6" i="1"/>
  <c r="AE5" i="1" s="1"/>
  <c r="V14" i="2"/>
  <c r="V13" i="2"/>
  <c r="W14" i="1"/>
  <c r="W13" i="1"/>
  <c r="T15" i="3" l="1"/>
  <c r="AE6" i="1"/>
  <c r="AE7" i="1"/>
  <c r="V15" i="2"/>
  <c r="W15" i="1"/>
  <c r="W16" i="1" s="1"/>
  <c r="T16" i="3" l="1"/>
  <c r="V16" i="2"/>
  <c r="W12" i="2" s="1"/>
  <c r="X12" i="1"/>
  <c r="U12" i="3" l="1"/>
  <c r="U14" i="3" s="1"/>
  <c r="T18" i="3"/>
  <c r="T17" i="3"/>
  <c r="W14" i="2"/>
  <c r="W13" i="2"/>
  <c r="W15" i="2" s="1"/>
  <c r="X14" i="1"/>
  <c r="X13" i="1"/>
  <c r="U13" i="3" l="1"/>
  <c r="W16" i="2"/>
  <c r="X12" i="2"/>
  <c r="X15" i="1"/>
  <c r="X16" i="1" s="1"/>
  <c r="X13" i="2" l="1"/>
  <c r="X14" i="2"/>
  <c r="Y12" i="1"/>
  <c r="U16" i="3" l="1"/>
  <c r="X15" i="2"/>
  <c r="X16" i="2"/>
  <c r="Y12" i="2" s="1"/>
  <c r="Y13" i="1"/>
  <c r="Y14" i="1"/>
  <c r="V12" i="3" l="1"/>
  <c r="V14" i="3" s="1"/>
  <c r="U18" i="3"/>
  <c r="U17" i="3"/>
  <c r="Y13" i="2"/>
  <c r="Y14" i="2"/>
  <c r="Y15" i="1"/>
  <c r="Y16" i="1" s="1"/>
  <c r="V13" i="3" l="1"/>
  <c r="Y15" i="2"/>
  <c r="Y16" i="2"/>
  <c r="Z12" i="2" s="1"/>
  <c r="Z12" i="1"/>
  <c r="V15" i="3" l="1"/>
  <c r="Z14" i="2"/>
  <c r="Z13" i="2"/>
  <c r="Z13" i="1"/>
  <c r="Z14" i="1"/>
  <c r="V16" i="3" l="1"/>
  <c r="Z15" i="2"/>
  <c r="Z15" i="1"/>
  <c r="Z16" i="1" s="1"/>
  <c r="W12" i="3" l="1"/>
  <c r="W14" i="3" s="1"/>
  <c r="V18" i="3"/>
  <c r="V17" i="3"/>
  <c r="Z16" i="2"/>
  <c r="AA12" i="2" s="1"/>
  <c r="AA12" i="1"/>
  <c r="AA13" i="1"/>
  <c r="AA14" i="1"/>
  <c r="W13" i="3" l="1"/>
  <c r="AA14" i="2"/>
  <c r="AA13" i="2"/>
  <c r="AA15" i="2" s="1"/>
  <c r="AA15" i="1"/>
  <c r="W15" i="3" l="1"/>
  <c r="AA16" i="2"/>
  <c r="AB12" i="2"/>
  <c r="AA16" i="1"/>
  <c r="AB12" i="1" s="1"/>
  <c r="W16" i="3" l="1"/>
  <c r="W18" i="3" s="1"/>
  <c r="AB13" i="2"/>
  <c r="AB14" i="2"/>
  <c r="AB13" i="1"/>
  <c r="AB15" i="1" s="1"/>
  <c r="AB16" i="1" s="1"/>
  <c r="AB14" i="1"/>
  <c r="X12" i="3" l="1"/>
  <c r="X14" i="3" s="1"/>
  <c r="W17" i="3"/>
  <c r="AB15" i="2"/>
  <c r="AC12" i="1"/>
  <c r="X13" i="3" l="1"/>
  <c r="X15" i="3"/>
  <c r="AB16" i="2"/>
  <c r="AC12" i="2" s="1"/>
  <c r="AC13" i="1"/>
  <c r="AC14" i="1"/>
  <c r="X16" i="3" l="1"/>
  <c r="X18" i="3" s="1"/>
  <c r="AC13" i="2"/>
  <c r="AC14" i="2"/>
  <c r="AC15" i="1"/>
  <c r="AC16" i="1" s="1"/>
  <c r="Y12" i="3" l="1"/>
  <c r="Y14" i="3" s="1"/>
  <c r="X17" i="3"/>
  <c r="AC15" i="2"/>
  <c r="AD12" i="1"/>
  <c r="AD13" i="1" s="1"/>
  <c r="AD14" i="1"/>
  <c r="Y13" i="3" l="1"/>
  <c r="AC16" i="2"/>
  <c r="AD12" i="2" s="1"/>
  <c r="AD15" i="1"/>
  <c r="Y15" i="3" l="1"/>
  <c r="AD14" i="2"/>
  <c r="AD13" i="2"/>
  <c r="AD16" i="1"/>
  <c r="AE12" i="1" s="1"/>
  <c r="Y16" i="3" l="1"/>
  <c r="AD15" i="2"/>
  <c r="AE13" i="1"/>
  <c r="AE15" i="1" s="1"/>
  <c r="AE14" i="1"/>
  <c r="Z12" i="3" l="1"/>
  <c r="Z14" i="3" s="1"/>
  <c r="Y18" i="3"/>
  <c r="Y17" i="3"/>
  <c r="AE16" i="1"/>
  <c r="AE18" i="1" s="1"/>
  <c r="AE17" i="1"/>
  <c r="AD16" i="2"/>
  <c r="AE12" i="2" s="1"/>
  <c r="Z13" i="3" l="1"/>
  <c r="AE14" i="2"/>
  <c r="AE13" i="2"/>
  <c r="AE15" i="2" s="1"/>
  <c r="AE16" i="2" s="1"/>
  <c r="Z15" i="3" l="1"/>
  <c r="Z16" i="3" l="1"/>
  <c r="AA12" i="3" l="1"/>
  <c r="AA14" i="3" s="1"/>
  <c r="Z18" i="3"/>
  <c r="Z17" i="3"/>
  <c r="AA13" i="3" l="1"/>
  <c r="AA15" i="3" l="1"/>
  <c r="AA16" i="3" l="1"/>
  <c r="AB12" i="3" l="1"/>
  <c r="AB14" i="3" s="1"/>
  <c r="AA18" i="3"/>
  <c r="AA17" i="3"/>
  <c r="AB13" i="3" l="1"/>
  <c r="AB15" i="3" l="1"/>
  <c r="AB16" i="3" l="1"/>
  <c r="AC12" i="3" l="1"/>
  <c r="AC14" i="3" s="1"/>
  <c r="AB18" i="3"/>
  <c r="AB17" i="3"/>
  <c r="AC13" i="3" l="1"/>
  <c r="AC15" i="3" l="1"/>
  <c r="AC16" i="3" l="1"/>
  <c r="AC18" i="3" s="1"/>
  <c r="AD12" i="3"/>
  <c r="AD14" i="3" s="1"/>
  <c r="AD13" i="3" l="1"/>
  <c r="AC17" i="3"/>
  <c r="AD15" i="3" l="1"/>
  <c r="AD16" i="3" l="1"/>
  <c r="AE12" i="3" l="1"/>
  <c r="AE14" i="3" s="1"/>
  <c r="AD18" i="3"/>
  <c r="AD17" i="3"/>
  <c r="AE13" i="3" l="1"/>
  <c r="AE15" i="3" l="1"/>
  <c r="AE16" i="3" l="1"/>
  <c r="AE18" i="3" s="1"/>
  <c r="AE17" i="3"/>
</calcChain>
</file>

<file path=xl/sharedStrings.xml><?xml version="1.0" encoding="utf-8"?>
<sst xmlns="http://schemas.openxmlformats.org/spreadsheetml/2006/main" count="50" uniqueCount="17">
  <si>
    <t>Vklad</t>
  </si>
  <si>
    <t>15 % ze zisku</t>
  </si>
  <si>
    <t>Poplatek 1 %</t>
  </si>
  <si>
    <t>7 % návratnost</t>
  </si>
  <si>
    <t>ETF</t>
  </si>
  <si>
    <t>ČSOB</t>
  </si>
  <si>
    <t>Poplatek 0.2 %</t>
  </si>
  <si>
    <t>Rok 1</t>
  </si>
  <si>
    <t>15 % poplatek ze zisku</t>
  </si>
  <si>
    <t>7 % návratnost ETF, 4 % ČSOB</t>
  </si>
  <si>
    <t>Celkem na konci období</t>
  </si>
  <si>
    <t>Roční poplatek 1 %</t>
  </si>
  <si>
    <t>Celkem po odečtení ročního poplatku</t>
  </si>
  <si>
    <t>Roční poplatek 0,2 %</t>
  </si>
  <si>
    <t>Stav po zhodnocení 7 %</t>
  </si>
  <si>
    <t>Stav po zhodnocení 4 %</t>
  </si>
  <si>
    <t>Poplatky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</si>
</sst>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A590-0D15-40B6-B710-C0C9C37AAD95}">
  <dimension ref="A1:AE18"/>
  <sheetViews>
    <sheetView tabSelected="1" topLeftCell="M1" workbookViewId="0">
      <selection activeCell="S20" sqref="S20"/>
    </sheetView>
  </sheetViews>
  <sheetFormatPr defaultRowHeight="14.4" x14ac:dyDescent="0.3"/>
  <cols>
    <col min="1" max="1" width="42.5546875" customWidth="1"/>
    <col min="2" max="2" width="13.21875" bestFit="1" customWidth="1"/>
    <col min="3" max="6" width="9.6640625" bestFit="1" customWidth="1"/>
    <col min="7" max="10" width="10.109375" bestFit="1" customWidth="1"/>
    <col min="11" max="21" width="10.6640625" bestFit="1" customWidth="1"/>
    <col min="22" max="28" width="10.109375" bestFit="1" customWidth="1"/>
    <col min="29" max="31" width="11.6640625" bestFit="1" customWidth="1"/>
  </cols>
  <sheetData>
    <row r="1" spans="1:31" x14ac:dyDescent="0.3">
      <c r="B1" t="s">
        <v>3</v>
      </c>
    </row>
    <row r="4" spans="1:31" x14ac:dyDescent="0.3">
      <c r="A4" t="s">
        <v>4</v>
      </c>
      <c r="B4" t="s">
        <v>7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</row>
    <row r="5" spans="1:31" x14ac:dyDescent="0.3">
      <c r="A5" t="s">
        <v>0</v>
      </c>
      <c r="B5" s="2">
        <v>12000</v>
      </c>
      <c r="C5" s="1">
        <f>$B5+B6-B7</f>
        <v>24814.32</v>
      </c>
      <c r="D5" s="1">
        <f t="shared" ref="D5:U5" si="0">$B5+C6-C7</f>
        <v>38498.219755200007</v>
      </c>
      <c r="E5" s="1">
        <f t="shared" si="0"/>
        <v>53110.708947787884</v>
      </c>
      <c r="F5" s="1">
        <f t="shared" si="0"/>
        <v>68714.801656984768</v>
      </c>
      <c r="G5" s="1">
        <f t="shared" si="0"/>
        <v>85377.78809742775</v>
      </c>
      <c r="H5" s="1">
        <f t="shared" si="0"/>
        <v>103171.5247977192</v>
      </c>
      <c r="I5" s="1">
        <f t="shared" si="0"/>
        <v>122172.74447049243</v>
      </c>
      <c r="J5" s="1">
        <f t="shared" si="0"/>
        <v>142463.38691026004</v>
      </c>
      <c r="K5" s="2">
        <f t="shared" si="0"/>
        <v>164130.95234599028</v>
      </c>
      <c r="L5" s="1">
        <f t="shared" si="0"/>
        <v>187268.87877218917</v>
      </c>
      <c r="M5" s="1">
        <f t="shared" si="0"/>
        <v>211976.94488566992</v>
      </c>
      <c r="N5" s="1">
        <f t="shared" si="0"/>
        <v>238361.70036561147</v>
      </c>
      <c r="O5" s="1">
        <f t="shared" si="0"/>
        <v>266536.92535242188</v>
      </c>
      <c r="P5" s="1">
        <f t="shared" si="0"/>
        <v>296624.12110683724</v>
      </c>
      <c r="Q5" s="1">
        <f t="shared" si="0"/>
        <v>328753.03396514722</v>
      </c>
      <c r="R5" s="1">
        <f t="shared" si="0"/>
        <v>363062.21485002211</v>
      </c>
      <c r="S5" s="1">
        <f t="shared" si="0"/>
        <v>399699.61674974463</v>
      </c>
      <c r="T5" s="2">
        <f t="shared" si="0"/>
        <v>438823.23274238227</v>
      </c>
      <c r="U5" s="2">
        <f t="shared" si="0"/>
        <v>480601.77731628035</v>
      </c>
      <c r="V5" s="1">
        <f t="shared" ref="V5:AC5" si="1">$B5+U6-U7</f>
        <v>525215.41392496321</v>
      </c>
      <c r="W5" s="1">
        <f t="shared" si="1"/>
        <v>572856.53191391123</v>
      </c>
      <c r="X5" s="1">
        <f t="shared" si="1"/>
        <v>623730.57616958919</v>
      </c>
      <c r="Y5" s="1">
        <f t="shared" si="1"/>
        <v>678056.93306845753</v>
      </c>
      <c r="Z5" s="1">
        <f t="shared" si="1"/>
        <v>736069.87654648302</v>
      </c>
      <c r="AA5" s="1">
        <f t="shared" si="1"/>
        <v>798019.57836892735</v>
      </c>
      <c r="AB5" s="1">
        <f t="shared" si="1"/>
        <v>864173.18695704278</v>
      </c>
      <c r="AC5" s="1">
        <f t="shared" si="1"/>
        <v>934815.97942394775</v>
      </c>
      <c r="AD5" s="1">
        <f t="shared" ref="AD5:AE5" si="2">$B5+AC6-AC7</f>
        <v>1010252.5917876569</v>
      </c>
      <c r="AE5" s="2">
        <f t="shared" si="2"/>
        <v>1090808.3326663673</v>
      </c>
    </row>
    <row r="6" spans="1:31" x14ac:dyDescent="0.3">
      <c r="A6" t="s">
        <v>14</v>
      </c>
      <c r="B6" s="2">
        <f>(B5*0.07)+B5</f>
        <v>12840</v>
      </c>
      <c r="C6" s="1">
        <f t="shared" ref="C6:U6" si="3">(C5*0.07)+C5</f>
        <v>26551.322400000001</v>
      </c>
      <c r="D6" s="1">
        <f t="shared" si="3"/>
        <v>41193.095138064011</v>
      </c>
      <c r="E6" s="1">
        <f t="shared" si="3"/>
        <v>56828.458574133037</v>
      </c>
      <c r="F6" s="1">
        <f t="shared" si="3"/>
        <v>73524.837772973697</v>
      </c>
      <c r="G6" s="1">
        <f t="shared" si="3"/>
        <v>91354.233264247698</v>
      </c>
      <c r="H6" s="1">
        <f t="shared" si="3"/>
        <v>110393.53153355955</v>
      </c>
      <c r="I6" s="1">
        <f t="shared" si="3"/>
        <v>130724.83658342689</v>
      </c>
      <c r="J6" s="1">
        <f t="shared" si="3"/>
        <v>152435.82399397824</v>
      </c>
      <c r="K6" s="2">
        <f t="shared" si="3"/>
        <v>175620.1190102096</v>
      </c>
      <c r="L6" s="1">
        <f t="shared" si="3"/>
        <v>200377.70028624241</v>
      </c>
      <c r="M6" s="1">
        <f t="shared" si="3"/>
        <v>226815.33102766681</v>
      </c>
      <c r="N6" s="1">
        <f t="shared" si="3"/>
        <v>255047.01939120429</v>
      </c>
      <c r="O6" s="1">
        <f t="shared" si="3"/>
        <v>285194.51012709143</v>
      </c>
      <c r="P6" s="1">
        <f t="shared" si="3"/>
        <v>317387.80958431587</v>
      </c>
      <c r="Q6" s="1">
        <f t="shared" si="3"/>
        <v>351765.74634270754</v>
      </c>
      <c r="R6" s="1">
        <f t="shared" si="3"/>
        <v>388476.56988952367</v>
      </c>
      <c r="S6" s="1">
        <f t="shared" si="3"/>
        <v>427678.58992222673</v>
      </c>
      <c r="T6" s="2">
        <f t="shared" si="3"/>
        <v>469540.85903434904</v>
      </c>
      <c r="U6" s="2">
        <f t="shared" si="3"/>
        <v>514243.90172841999</v>
      </c>
      <c r="V6" s="1">
        <f t="shared" ref="V6" si="4">(V5*0.07)+V5</f>
        <v>561980.49289971066</v>
      </c>
      <c r="W6" s="1">
        <f t="shared" ref="W6" si="5">(W5*0.07)+W5</f>
        <v>612956.489147885</v>
      </c>
      <c r="X6" s="1">
        <f t="shared" ref="X6" si="6">(X5*0.07)+X5</f>
        <v>667391.71650146041</v>
      </c>
      <c r="Y6" s="1">
        <f t="shared" ref="Y6" si="7">(Y5*0.07)+Y5</f>
        <v>725520.91838324955</v>
      </c>
      <c r="Z6" s="1">
        <f t="shared" ref="Z6" si="8">(Z5*0.07)+Z5</f>
        <v>787594.7679047368</v>
      </c>
      <c r="AA6" s="1">
        <f t="shared" ref="AA6" si="9">(AA5*0.07)+AA5</f>
        <v>853880.94885475223</v>
      </c>
      <c r="AB6" s="1">
        <f t="shared" ref="AB6" si="10">(AB5*0.07)+AB5</f>
        <v>924665.31004403578</v>
      </c>
      <c r="AC6" s="1">
        <f t="shared" ref="AC6" si="11">(AC5*0.07)+AC5</f>
        <v>1000253.0979836241</v>
      </c>
      <c r="AD6" s="1">
        <f t="shared" ref="AD6:AE6" si="12">(AD5*0.07)+AD5</f>
        <v>1080970.2732127928</v>
      </c>
      <c r="AE6" s="2">
        <f t="shared" si="12"/>
        <v>1167164.9159530131</v>
      </c>
    </row>
    <row r="7" spans="1:31" x14ac:dyDescent="0.3">
      <c r="A7" t="s">
        <v>13</v>
      </c>
      <c r="B7" s="2">
        <f>((B5*0.07)+B5)*0.002</f>
        <v>25.68</v>
      </c>
      <c r="C7" s="1">
        <f t="shared" ref="C7:U7" si="13">((C5*0.07)+C5)*0.002</f>
        <v>53.1026448</v>
      </c>
      <c r="D7" s="1">
        <f t="shared" si="13"/>
        <v>82.386190276128019</v>
      </c>
      <c r="E7" s="1">
        <f t="shared" si="13"/>
        <v>113.65691714826607</v>
      </c>
      <c r="F7" s="1">
        <f t="shared" si="13"/>
        <v>147.04967554594739</v>
      </c>
      <c r="G7" s="1">
        <f t="shared" si="13"/>
        <v>182.70846652849539</v>
      </c>
      <c r="H7" s="1">
        <f t="shared" si="13"/>
        <v>220.78706306711911</v>
      </c>
      <c r="I7" s="1">
        <f t="shared" si="13"/>
        <v>261.44967316685381</v>
      </c>
      <c r="J7" s="1">
        <f t="shared" si="13"/>
        <v>304.87164798795646</v>
      </c>
      <c r="K7" s="2">
        <f t="shared" si="13"/>
        <v>351.24023802041921</v>
      </c>
      <c r="L7" s="1">
        <f t="shared" si="13"/>
        <v>400.75540057248486</v>
      </c>
      <c r="M7" s="1">
        <f t="shared" si="13"/>
        <v>453.63066205533363</v>
      </c>
      <c r="N7" s="1">
        <f t="shared" si="13"/>
        <v>510.09403878240857</v>
      </c>
      <c r="O7" s="1">
        <f t="shared" si="13"/>
        <v>570.38902025418292</v>
      </c>
      <c r="P7" s="1">
        <f t="shared" si="13"/>
        <v>634.77561916863169</v>
      </c>
      <c r="Q7" s="1">
        <f t="shared" si="13"/>
        <v>703.53149268541506</v>
      </c>
      <c r="R7" s="1">
        <f t="shared" si="13"/>
        <v>776.95313977904732</v>
      </c>
      <c r="S7" s="1">
        <f t="shared" si="13"/>
        <v>855.35717984445353</v>
      </c>
      <c r="T7" s="2">
        <f t="shared" si="13"/>
        <v>939.08171806869814</v>
      </c>
      <c r="U7" s="2">
        <f t="shared" si="13"/>
        <v>1028.4878034568401</v>
      </c>
      <c r="V7" s="1">
        <f t="shared" ref="V7:AC7" si="14">((V5*0.07)+V5)*0.002</f>
        <v>1123.9609857994215</v>
      </c>
      <c r="W7" s="1">
        <f t="shared" si="14"/>
        <v>1225.91297829577</v>
      </c>
      <c r="X7" s="1">
        <f t="shared" si="14"/>
        <v>1334.7834330029209</v>
      </c>
      <c r="Y7" s="1">
        <f t="shared" si="14"/>
        <v>1451.041836766499</v>
      </c>
      <c r="Z7" s="1">
        <f t="shared" si="14"/>
        <v>1575.1895358094737</v>
      </c>
      <c r="AA7" s="1">
        <f t="shared" si="14"/>
        <v>1707.7618977095044</v>
      </c>
      <c r="AB7" s="1">
        <f t="shared" si="14"/>
        <v>1849.3306200880716</v>
      </c>
      <c r="AC7" s="1">
        <f t="shared" si="14"/>
        <v>2000.5061959672482</v>
      </c>
      <c r="AD7" s="1">
        <f t="shared" ref="AD7:AE7" si="15">((AD5*0.07)+AD5)*0.002</f>
        <v>2161.9405464255856</v>
      </c>
      <c r="AE7" s="2">
        <f t="shared" si="15"/>
        <v>2334.3298319060264</v>
      </c>
    </row>
    <row r="8" spans="1:31" x14ac:dyDescent="0.3">
      <c r="A8" t="s">
        <v>10</v>
      </c>
      <c r="B8" s="2">
        <f>B6-B7</f>
        <v>12814.32</v>
      </c>
      <c r="C8" s="1">
        <f t="shared" ref="C8:AE8" si="16">C6-C7</f>
        <v>26498.2197552</v>
      </c>
      <c r="D8" s="1">
        <f t="shared" si="16"/>
        <v>41110.708947787884</v>
      </c>
      <c r="E8" s="1">
        <f t="shared" si="16"/>
        <v>56714.801656984768</v>
      </c>
      <c r="F8" s="1">
        <f t="shared" si="16"/>
        <v>73377.78809742775</v>
      </c>
      <c r="G8" s="1">
        <f t="shared" si="16"/>
        <v>91171.524797719205</v>
      </c>
      <c r="H8" s="1">
        <f t="shared" si="16"/>
        <v>110172.74447049243</v>
      </c>
      <c r="I8" s="1">
        <f t="shared" si="16"/>
        <v>130463.38691026004</v>
      </c>
      <c r="J8" s="1">
        <f t="shared" si="16"/>
        <v>152130.95234599028</v>
      </c>
      <c r="K8" s="2">
        <f t="shared" si="16"/>
        <v>175268.87877218917</v>
      </c>
      <c r="L8" s="1">
        <f t="shared" si="16"/>
        <v>199976.94488566992</v>
      </c>
      <c r="M8" s="1">
        <f t="shared" si="16"/>
        <v>226361.70036561147</v>
      </c>
      <c r="N8" s="1">
        <f t="shared" si="16"/>
        <v>254536.92535242188</v>
      </c>
      <c r="O8" s="1">
        <f t="shared" si="16"/>
        <v>284624.12110683724</v>
      </c>
      <c r="P8" s="1">
        <f t="shared" si="16"/>
        <v>316753.03396514722</v>
      </c>
      <c r="Q8" s="1">
        <f t="shared" si="16"/>
        <v>351062.21485002211</v>
      </c>
      <c r="R8" s="1">
        <f t="shared" si="16"/>
        <v>387699.61674974463</v>
      </c>
      <c r="S8" s="1">
        <f t="shared" si="16"/>
        <v>426823.23274238227</v>
      </c>
      <c r="T8" s="2">
        <f t="shared" si="16"/>
        <v>468601.77731628035</v>
      </c>
      <c r="U8" s="2">
        <f t="shared" si="16"/>
        <v>513215.41392496316</v>
      </c>
      <c r="V8" s="1">
        <f t="shared" si="16"/>
        <v>560856.53191391123</v>
      </c>
      <c r="W8" s="1">
        <f t="shared" si="16"/>
        <v>611730.57616958919</v>
      </c>
      <c r="X8" s="1">
        <f t="shared" si="16"/>
        <v>666056.93306845753</v>
      </c>
      <c r="Y8" s="1">
        <f t="shared" si="16"/>
        <v>724069.87654648302</v>
      </c>
      <c r="Z8" s="1">
        <f t="shared" si="16"/>
        <v>786019.57836892735</v>
      </c>
      <c r="AA8" s="1">
        <f t="shared" si="16"/>
        <v>852173.18695704278</v>
      </c>
      <c r="AB8" s="1">
        <f t="shared" si="16"/>
        <v>922815.97942394775</v>
      </c>
      <c r="AC8" s="1">
        <f t="shared" si="16"/>
        <v>998252.59178765689</v>
      </c>
      <c r="AD8" s="1">
        <f t="shared" si="16"/>
        <v>1078808.3326663673</v>
      </c>
      <c r="AE8" s="2">
        <f t="shared" si="16"/>
        <v>1164830.586121107</v>
      </c>
    </row>
    <row r="11" spans="1:31" x14ac:dyDescent="0.3">
      <c r="A11" t="s">
        <v>5</v>
      </c>
      <c r="B11" t="s">
        <v>7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  <c r="S11">
        <v>18</v>
      </c>
      <c r="T11">
        <v>19</v>
      </c>
      <c r="U11">
        <v>20</v>
      </c>
      <c r="V11">
        <v>21</v>
      </c>
      <c r="W11">
        <v>22</v>
      </c>
      <c r="X11">
        <v>23</v>
      </c>
      <c r="Y11">
        <v>24</v>
      </c>
      <c r="Z11">
        <v>25</v>
      </c>
      <c r="AA11">
        <v>26</v>
      </c>
      <c r="AB11">
        <v>27</v>
      </c>
      <c r="AC11">
        <v>28</v>
      </c>
      <c r="AD11">
        <v>29</v>
      </c>
      <c r="AE11">
        <v>30</v>
      </c>
    </row>
    <row r="12" spans="1:31" x14ac:dyDescent="0.3">
      <c r="A12" t="s">
        <v>0</v>
      </c>
      <c r="B12" s="2">
        <v>14760</v>
      </c>
      <c r="C12" s="1">
        <f>$B12+(B15-B16)</f>
        <v>30263.977800000001</v>
      </c>
      <c r="D12" s="1">
        <f t="shared" ref="D12:U12" si="17">$B12+(C15-C16)</f>
        <v>46549.433601009005</v>
      </c>
      <c r="E12" s="1">
        <f t="shared" si="17"/>
        <v>63655.757801667867</v>
      </c>
      <c r="F12" s="1">
        <f t="shared" si="17"/>
        <v>81624.326273660932</v>
      </c>
      <c r="G12" s="1">
        <f t="shared" si="17"/>
        <v>100498.60043948481</v>
      </c>
      <c r="H12" s="1">
        <f t="shared" si="17"/>
        <v>120324.23239463705</v>
      </c>
      <c r="I12" s="1">
        <f t="shared" si="17"/>
        <v>141149.17532848872</v>
      </c>
      <c r="J12" s="1">
        <f t="shared" si="17"/>
        <v>163023.79951092121</v>
      </c>
      <c r="K12" s="2">
        <f t="shared" si="17"/>
        <v>186001.0141252692</v>
      </c>
      <c r="L12" s="1">
        <f t="shared" si="17"/>
        <v>210136.39524225341</v>
      </c>
      <c r="M12" s="1">
        <f t="shared" si="17"/>
        <v>235488.32024443918</v>
      </c>
      <c r="N12" s="1">
        <f t="shared" si="17"/>
        <v>262118.10902636015</v>
      </c>
      <c r="O12" s="1">
        <f t="shared" si="17"/>
        <v>290090.17231183383</v>
      </c>
      <c r="P12" s="1">
        <f t="shared" si="17"/>
        <v>319472.16744721186</v>
      </c>
      <c r="Q12" s="1">
        <f t="shared" si="17"/>
        <v>350335.16204738856</v>
      </c>
      <c r="R12" s="1">
        <f t="shared" si="17"/>
        <v>382753.80589038716</v>
      </c>
      <c r="S12" s="1">
        <f t="shared" si="17"/>
        <v>416806.51147629216</v>
      </c>
      <c r="T12" s="1">
        <f t="shared" si="17"/>
        <v>452575.64368725469</v>
      </c>
      <c r="U12" s="2">
        <f t="shared" si="17"/>
        <v>490147.71900731081</v>
      </c>
      <c r="V12" s="1">
        <f t="shared" ref="V12:AC12" si="18">$B12+(U15-U16)</f>
        <v>529613.61478387436</v>
      </c>
      <c r="W12" s="1">
        <f t="shared" si="18"/>
        <v>571068.78903705557</v>
      </c>
      <c r="X12" s="1">
        <f t="shared" si="18"/>
        <v>614613.51134846837</v>
      </c>
      <c r="Y12" s="1">
        <f t="shared" si="18"/>
        <v>660353.10538798792</v>
      </c>
      <c r="Z12" s="1">
        <f t="shared" si="18"/>
        <v>708398.20366506942</v>
      </c>
      <c r="AA12" s="1">
        <f t="shared" si="18"/>
        <v>758865.01512080722</v>
      </c>
      <c r="AB12" s="1">
        <f t="shared" si="18"/>
        <v>811875.60620797146</v>
      </c>
      <c r="AC12" s="1">
        <f t="shared" si="18"/>
        <v>867558.19613888429</v>
      </c>
      <c r="AD12" s="1">
        <f t="shared" ref="AD12:AE12" si="19">$B12+(AC15-AC16)</f>
        <v>926047.46701526479</v>
      </c>
      <c r="AE12" s="2">
        <f t="shared" si="19"/>
        <v>987484.88959016919</v>
      </c>
    </row>
    <row r="13" spans="1:31" x14ac:dyDescent="0.3">
      <c r="A13" t="s">
        <v>14</v>
      </c>
      <c r="B13" s="2">
        <f>(B12*0.07)+B12</f>
        <v>15793.2</v>
      </c>
      <c r="C13" s="1">
        <f t="shared" ref="C13:U13" si="20">(C12*0.07)+C12</f>
        <v>32382.456246000002</v>
      </c>
      <c r="D13" s="1">
        <f t="shared" si="20"/>
        <v>49807.893953079634</v>
      </c>
      <c r="E13" s="1">
        <f t="shared" si="20"/>
        <v>68111.660847784617</v>
      </c>
      <c r="F13" s="1">
        <f t="shared" si="20"/>
        <v>87338.029112817196</v>
      </c>
      <c r="G13" s="1">
        <f t="shared" si="20"/>
        <v>107533.50247024876</v>
      </c>
      <c r="H13" s="1">
        <f t="shared" si="20"/>
        <v>128746.92866226163</v>
      </c>
      <c r="I13" s="1">
        <f t="shared" si="20"/>
        <v>151029.61760148293</v>
      </c>
      <c r="J13" s="1">
        <f t="shared" si="20"/>
        <v>174435.4654766857</v>
      </c>
      <c r="K13" s="2">
        <f t="shared" si="20"/>
        <v>199021.08511403805</v>
      </c>
      <c r="L13" s="1">
        <f t="shared" si="20"/>
        <v>224845.94290921115</v>
      </c>
      <c r="M13" s="1">
        <f t="shared" si="20"/>
        <v>251972.50266154992</v>
      </c>
      <c r="N13" s="1">
        <f t="shared" si="20"/>
        <v>280466.37665820535</v>
      </c>
      <c r="O13" s="1">
        <f t="shared" si="20"/>
        <v>310396.48437366221</v>
      </c>
      <c r="P13" s="1">
        <f t="shared" si="20"/>
        <v>341835.21916851669</v>
      </c>
      <c r="Q13" s="1">
        <f t="shared" si="20"/>
        <v>374858.62339070573</v>
      </c>
      <c r="R13" s="1">
        <f t="shared" si="20"/>
        <v>409546.57230271428</v>
      </c>
      <c r="S13" s="1">
        <f t="shared" si="20"/>
        <v>445982.96727963263</v>
      </c>
      <c r="T13" s="1">
        <f t="shared" si="20"/>
        <v>484255.93874536251</v>
      </c>
      <c r="U13" s="2">
        <f t="shared" si="20"/>
        <v>524458.0593378226</v>
      </c>
      <c r="V13" s="1">
        <f t="shared" ref="V13" si="21">(V12*0.07)+V12</f>
        <v>566686.56781874562</v>
      </c>
      <c r="W13" s="1">
        <f t="shared" ref="W13" si="22">(W12*0.07)+W12</f>
        <v>611043.60426964948</v>
      </c>
      <c r="X13" s="1">
        <f t="shared" ref="X13" si="23">(X12*0.07)+X12</f>
        <v>657636.45714286121</v>
      </c>
      <c r="Y13" s="1">
        <f t="shared" ref="Y13" si="24">(Y12*0.07)+Y12</f>
        <v>706577.82276514708</v>
      </c>
      <c r="Z13" s="1">
        <f t="shared" ref="Z13" si="25">(Z12*0.07)+Z12</f>
        <v>757986.0779216243</v>
      </c>
      <c r="AA13" s="1">
        <f t="shared" ref="AA13" si="26">(AA12*0.07)+AA12</f>
        <v>811985.56617926375</v>
      </c>
      <c r="AB13" s="1">
        <f t="shared" ref="AB13" si="27">(AB12*0.07)+AB12</f>
        <v>868706.8986425295</v>
      </c>
      <c r="AC13" s="1">
        <f t="shared" ref="AC13" si="28">(AC12*0.07)+AC12</f>
        <v>928287.26986860624</v>
      </c>
      <c r="AD13" s="1">
        <f t="shared" ref="AD13:AE13" si="29">(AD12*0.07)+AD12</f>
        <v>990870.78970633331</v>
      </c>
      <c r="AE13" s="2">
        <f t="shared" si="29"/>
        <v>1056608.8318614811</v>
      </c>
    </row>
    <row r="14" spans="1:31" x14ac:dyDescent="0.3">
      <c r="A14" t="s">
        <v>11</v>
      </c>
      <c r="B14" s="2">
        <f>((B12*0.07)+B12)*0.01</f>
        <v>157.93200000000002</v>
      </c>
      <c r="C14" s="1">
        <f t="shared" ref="C14:U14" si="30">((C12*0.07)+C12)*0.01</f>
        <v>323.82456246000004</v>
      </c>
      <c r="D14" s="1">
        <f t="shared" si="30"/>
        <v>498.07893953079633</v>
      </c>
      <c r="E14" s="1">
        <f t="shared" si="30"/>
        <v>681.11660847784617</v>
      </c>
      <c r="F14" s="1">
        <f t="shared" si="30"/>
        <v>873.38029112817196</v>
      </c>
      <c r="G14" s="1">
        <f t="shared" si="30"/>
        <v>1075.3350247024875</v>
      </c>
      <c r="H14" s="1">
        <f t="shared" si="30"/>
        <v>1287.4692866226164</v>
      </c>
      <c r="I14" s="1">
        <f t="shared" si="30"/>
        <v>1510.2961760148294</v>
      </c>
      <c r="J14" s="1">
        <f t="shared" si="30"/>
        <v>1744.354654766857</v>
      </c>
      <c r="K14" s="2">
        <f t="shared" si="30"/>
        <v>1990.2108511403806</v>
      </c>
      <c r="L14" s="1">
        <f t="shared" si="30"/>
        <v>2248.4594290921118</v>
      </c>
      <c r="M14" s="1">
        <f t="shared" si="30"/>
        <v>2519.7250266154992</v>
      </c>
      <c r="N14" s="1">
        <f t="shared" si="30"/>
        <v>2804.6637665820535</v>
      </c>
      <c r="O14" s="1">
        <f t="shared" si="30"/>
        <v>3103.9648437366222</v>
      </c>
      <c r="P14" s="1">
        <f t="shared" si="30"/>
        <v>3418.3521916851669</v>
      </c>
      <c r="Q14" s="1">
        <f t="shared" si="30"/>
        <v>3748.5862339070572</v>
      </c>
      <c r="R14" s="1">
        <f t="shared" si="30"/>
        <v>4095.4657230271428</v>
      </c>
      <c r="S14" s="1">
        <f t="shared" si="30"/>
        <v>4459.8296727963261</v>
      </c>
      <c r="T14" s="1">
        <f t="shared" si="30"/>
        <v>4842.5593874536253</v>
      </c>
      <c r="U14" s="2">
        <f t="shared" si="30"/>
        <v>5244.5805933782258</v>
      </c>
      <c r="V14" s="1">
        <f t="shared" ref="V14:AC14" si="31">((V12*0.07)+V12)*0.01</f>
        <v>5666.8656781874561</v>
      </c>
      <c r="W14" s="1">
        <f t="shared" si="31"/>
        <v>6110.436042696495</v>
      </c>
      <c r="X14" s="1">
        <f t="shared" si="31"/>
        <v>6576.3645714286122</v>
      </c>
      <c r="Y14" s="1">
        <f t="shared" si="31"/>
        <v>7065.7782276514708</v>
      </c>
      <c r="Z14" s="1">
        <f t="shared" si="31"/>
        <v>7579.8607792162429</v>
      </c>
      <c r="AA14" s="1">
        <f t="shared" si="31"/>
        <v>8119.8556617926379</v>
      </c>
      <c r="AB14" s="1">
        <f t="shared" si="31"/>
        <v>8687.0689864252945</v>
      </c>
      <c r="AC14" s="1">
        <f t="shared" si="31"/>
        <v>9282.872698686062</v>
      </c>
      <c r="AD14" s="1">
        <f t="shared" ref="AD14:AE14" si="32">((AD12*0.07)+AD12)*0.01</f>
        <v>9908.7078970633338</v>
      </c>
      <c r="AE14" s="2">
        <f t="shared" si="32"/>
        <v>10566.088318614811</v>
      </c>
    </row>
    <row r="15" spans="1:31" x14ac:dyDescent="0.3">
      <c r="A15" t="s">
        <v>12</v>
      </c>
      <c r="B15" s="2">
        <f>B13-B14</f>
        <v>15635.268</v>
      </c>
      <c r="C15" s="1">
        <f t="shared" ref="C15:U15" si="33">C13-C14</f>
        <v>32058.631683540003</v>
      </c>
      <c r="D15" s="1">
        <f t="shared" si="33"/>
        <v>49309.815013548839</v>
      </c>
      <c r="E15" s="1">
        <f t="shared" si="33"/>
        <v>67430.544239306764</v>
      </c>
      <c r="F15" s="1">
        <f t="shared" si="33"/>
        <v>86464.648821689028</v>
      </c>
      <c r="G15" s="1">
        <f t="shared" si="33"/>
        <v>106458.16744554626</v>
      </c>
      <c r="H15" s="1">
        <f t="shared" si="33"/>
        <v>127459.45937563902</v>
      </c>
      <c r="I15" s="1">
        <f t="shared" si="33"/>
        <v>149519.32142546811</v>
      </c>
      <c r="J15" s="1">
        <f t="shared" si="33"/>
        <v>172691.11082191885</v>
      </c>
      <c r="K15" s="2">
        <f t="shared" si="33"/>
        <v>197030.87426289768</v>
      </c>
      <c r="L15" s="1">
        <f t="shared" si="33"/>
        <v>222597.48348011903</v>
      </c>
      <c r="M15" s="1">
        <f t="shared" si="33"/>
        <v>249452.77763493443</v>
      </c>
      <c r="N15" s="1">
        <f t="shared" si="33"/>
        <v>277661.71289162332</v>
      </c>
      <c r="O15" s="1">
        <f t="shared" si="33"/>
        <v>307292.5195299256</v>
      </c>
      <c r="P15" s="1">
        <f t="shared" si="33"/>
        <v>338416.86697683152</v>
      </c>
      <c r="Q15" s="1">
        <f t="shared" si="33"/>
        <v>371110.0371567987</v>
      </c>
      <c r="R15" s="1">
        <f t="shared" si="33"/>
        <v>405451.10657968716</v>
      </c>
      <c r="S15" s="1">
        <f t="shared" si="33"/>
        <v>441523.13760683633</v>
      </c>
      <c r="T15" s="1">
        <f t="shared" si="33"/>
        <v>479413.37935790891</v>
      </c>
      <c r="U15" s="2">
        <f t="shared" si="33"/>
        <v>519213.47874444438</v>
      </c>
      <c r="V15" s="1">
        <f t="shared" ref="V15" si="34">V13-V14</f>
        <v>561019.70214055816</v>
      </c>
      <c r="W15" s="1">
        <f t="shared" ref="W15" si="35">W13-W14</f>
        <v>604933.16822695301</v>
      </c>
      <c r="X15" s="1">
        <f t="shared" ref="X15" si="36">X13-X14</f>
        <v>651060.09257143259</v>
      </c>
      <c r="Y15" s="1">
        <f t="shared" ref="Y15" si="37">Y13-Y14</f>
        <v>699512.04453749559</v>
      </c>
      <c r="Z15" s="1">
        <f t="shared" ref="Z15" si="38">Z13-Z14</f>
        <v>750406.21714240802</v>
      </c>
      <c r="AA15" s="1">
        <f t="shared" ref="AA15" si="39">AA13-AA14</f>
        <v>803865.71051747107</v>
      </c>
      <c r="AB15" s="1">
        <f t="shared" ref="AB15" si="40">AB13-AB14</f>
        <v>860019.82965610421</v>
      </c>
      <c r="AC15" s="1">
        <f t="shared" ref="AC15" si="41">AC13-AC14</f>
        <v>919004.39716992015</v>
      </c>
      <c r="AD15" s="1">
        <f t="shared" ref="AD15:AE15" si="42">AD13-AD14</f>
        <v>980962.08180926996</v>
      </c>
      <c r="AE15" s="2">
        <f t="shared" si="42"/>
        <v>1046042.7435428663</v>
      </c>
    </row>
    <row r="16" spans="1:31" x14ac:dyDescent="0.3">
      <c r="A16" t="s">
        <v>1</v>
      </c>
      <c r="B16" s="2">
        <f>(B15-B12)*0.15</f>
        <v>131.2902</v>
      </c>
      <c r="C16" s="1">
        <f t="shared" ref="C16:U16" si="43">(C15-C12)*0.15</f>
        <v>269.19808253100035</v>
      </c>
      <c r="D16" s="1">
        <f t="shared" si="43"/>
        <v>414.05721188097522</v>
      </c>
      <c r="E16" s="1">
        <f t="shared" si="43"/>
        <v>566.21796564583451</v>
      </c>
      <c r="F16" s="1">
        <f t="shared" si="43"/>
        <v>726.04838220421436</v>
      </c>
      <c r="G16" s="1">
        <f t="shared" si="43"/>
        <v>893.93505090921747</v>
      </c>
      <c r="H16" s="1">
        <f t="shared" si="43"/>
        <v>1070.2840471502968</v>
      </c>
      <c r="I16" s="1">
        <f t="shared" si="43"/>
        <v>1255.5219145469075</v>
      </c>
      <c r="J16" s="1">
        <f t="shared" si="43"/>
        <v>1450.096696649646</v>
      </c>
      <c r="K16" s="2">
        <f t="shared" si="43"/>
        <v>1654.4790206442717</v>
      </c>
      <c r="L16" s="1">
        <f t="shared" si="43"/>
        <v>1869.1632356798436</v>
      </c>
      <c r="M16" s="1">
        <f t="shared" si="43"/>
        <v>2094.6686085742881</v>
      </c>
      <c r="N16" s="1">
        <f t="shared" si="43"/>
        <v>2331.540579789475</v>
      </c>
      <c r="O16" s="1">
        <f t="shared" si="43"/>
        <v>2580.3520827137659</v>
      </c>
      <c r="P16" s="1">
        <f t="shared" si="43"/>
        <v>2841.704929442948</v>
      </c>
      <c r="Q16" s="1">
        <f t="shared" si="43"/>
        <v>3116.231266411522</v>
      </c>
      <c r="R16" s="1">
        <f t="shared" si="43"/>
        <v>3404.5951033949996</v>
      </c>
      <c r="S16" s="1">
        <f t="shared" si="43"/>
        <v>3707.493919581626</v>
      </c>
      <c r="T16" s="1">
        <f t="shared" si="43"/>
        <v>4025.6603505981329</v>
      </c>
      <c r="U16" s="2">
        <f t="shared" si="43"/>
        <v>4359.8639605700355</v>
      </c>
      <c r="V16" s="1">
        <f t="shared" ref="V16" si="44">(V15-V12)*0.15</f>
        <v>4710.9131035025694</v>
      </c>
      <c r="W16" s="1">
        <f t="shared" ref="W16" si="45">(W15-W12)*0.15</f>
        <v>5079.6568784846168</v>
      </c>
      <c r="X16" s="1">
        <f t="shared" ref="X16" si="46">(X15-X12)*0.15</f>
        <v>5466.9871834446321</v>
      </c>
      <c r="Y16" s="1">
        <f t="shared" ref="Y16" si="47">(Y15-Y12)*0.15</f>
        <v>5873.8408724261508</v>
      </c>
      <c r="Z16" s="1">
        <f t="shared" ref="Z16" si="48">(Z15-Z12)*0.15</f>
        <v>6301.2020216007886</v>
      </c>
      <c r="AA16" s="1">
        <f t="shared" ref="AA16" si="49">(AA15-AA12)*0.15</f>
        <v>6750.1043094995775</v>
      </c>
      <c r="AB16" s="1">
        <f t="shared" ref="AB16" si="50">(AB15-AB12)*0.15</f>
        <v>7221.6335172199115</v>
      </c>
      <c r="AC16" s="1">
        <f t="shared" ref="AC16" si="51">(AC15-AC12)*0.15</f>
        <v>7716.9301546553788</v>
      </c>
      <c r="AD16" s="1">
        <f t="shared" ref="AD16:AE16" si="52">(AD15-AD12)*0.15</f>
        <v>8237.1922191007761</v>
      </c>
      <c r="AE16" s="2">
        <f t="shared" si="52"/>
        <v>8783.678092904569</v>
      </c>
    </row>
    <row r="17" spans="1:31" x14ac:dyDescent="0.3">
      <c r="A17" t="s">
        <v>10</v>
      </c>
      <c r="B17" s="2">
        <f>(B15-B16)</f>
        <v>15503.977800000001</v>
      </c>
      <c r="C17" s="1">
        <f t="shared" ref="C17:AE17" si="53">(C15-C16)</f>
        <v>31789.433601009001</v>
      </c>
      <c r="D17" s="1">
        <f t="shared" si="53"/>
        <v>48895.757801667867</v>
      </c>
      <c r="E17" s="1">
        <f t="shared" si="53"/>
        <v>66864.326273660932</v>
      </c>
      <c r="F17" s="1">
        <f t="shared" si="53"/>
        <v>85738.600439484813</v>
      </c>
      <c r="G17" s="1">
        <f t="shared" si="53"/>
        <v>105564.23239463705</v>
      </c>
      <c r="H17" s="1">
        <f t="shared" si="53"/>
        <v>126389.17532848872</v>
      </c>
      <c r="I17" s="1">
        <f t="shared" si="53"/>
        <v>148263.79951092121</v>
      </c>
      <c r="J17" s="1">
        <f t="shared" si="53"/>
        <v>171241.0141252692</v>
      </c>
      <c r="K17" s="2">
        <f t="shared" si="53"/>
        <v>195376.39524225341</v>
      </c>
      <c r="L17" s="1">
        <f t="shared" si="53"/>
        <v>220728.32024443918</v>
      </c>
      <c r="M17" s="1">
        <f t="shared" si="53"/>
        <v>247358.10902636015</v>
      </c>
      <c r="N17" s="1">
        <f t="shared" si="53"/>
        <v>275330.17231183383</v>
      </c>
      <c r="O17" s="1">
        <f t="shared" si="53"/>
        <v>304712.16744721186</v>
      </c>
      <c r="P17" s="1">
        <f t="shared" si="53"/>
        <v>335575.16204738856</v>
      </c>
      <c r="Q17" s="1">
        <f t="shared" si="53"/>
        <v>367993.80589038716</v>
      </c>
      <c r="R17" s="1">
        <f t="shared" si="53"/>
        <v>402046.51147629216</v>
      </c>
      <c r="S17" s="1">
        <f t="shared" si="53"/>
        <v>437815.64368725469</v>
      </c>
      <c r="T17" s="1">
        <f t="shared" si="53"/>
        <v>475387.71900731081</v>
      </c>
      <c r="U17" s="2">
        <f t="shared" si="53"/>
        <v>514853.61478387436</v>
      </c>
      <c r="V17" s="1">
        <f t="shared" si="53"/>
        <v>556308.78903705557</v>
      </c>
      <c r="W17" s="1">
        <f t="shared" si="53"/>
        <v>599853.51134846837</v>
      </c>
      <c r="X17" s="1">
        <f t="shared" si="53"/>
        <v>645593.10538798792</v>
      </c>
      <c r="Y17" s="1">
        <f t="shared" si="53"/>
        <v>693638.20366506942</v>
      </c>
      <c r="Z17" s="1">
        <f t="shared" si="53"/>
        <v>744105.01512080722</v>
      </c>
      <c r="AA17" s="1">
        <f t="shared" si="53"/>
        <v>797115.60620797146</v>
      </c>
      <c r="AB17" s="1">
        <f t="shared" si="53"/>
        <v>852798.19613888429</v>
      </c>
      <c r="AC17" s="1">
        <f t="shared" si="53"/>
        <v>911287.46701526479</v>
      </c>
      <c r="AD17" s="1">
        <f t="shared" si="53"/>
        <v>972724.88959016919</v>
      </c>
      <c r="AE17" s="2">
        <f t="shared" si="53"/>
        <v>1037259.0654499617</v>
      </c>
    </row>
    <row r="18" spans="1:31" x14ac:dyDescent="0.3">
      <c r="A18" t="s">
        <v>16</v>
      </c>
      <c r="B18" s="2">
        <f>SUM(B14+B16)</f>
        <v>289.22220000000004</v>
      </c>
      <c r="C18" s="1">
        <f t="shared" ref="C18:AE18" si="54">SUM(C14+C16)</f>
        <v>593.02264499100033</v>
      </c>
      <c r="D18" s="1">
        <f t="shared" si="54"/>
        <v>912.13615141177161</v>
      </c>
      <c r="E18" s="1">
        <f t="shared" si="54"/>
        <v>1247.3345741236808</v>
      </c>
      <c r="F18" s="1">
        <f t="shared" si="54"/>
        <v>1599.4286733323863</v>
      </c>
      <c r="G18" s="1">
        <f t="shared" si="54"/>
        <v>1969.2700756117051</v>
      </c>
      <c r="H18" s="1">
        <f t="shared" si="54"/>
        <v>2357.7533337729133</v>
      </c>
      <c r="I18" s="1">
        <f t="shared" si="54"/>
        <v>2765.8180905617369</v>
      </c>
      <c r="J18" s="1">
        <f t="shared" si="54"/>
        <v>3194.4513514165028</v>
      </c>
      <c r="K18" s="2">
        <f t="shared" si="54"/>
        <v>3644.6898717846525</v>
      </c>
      <c r="L18" s="1">
        <f t="shared" si="54"/>
        <v>4117.6226647719559</v>
      </c>
      <c r="M18" s="1">
        <f t="shared" si="54"/>
        <v>4614.3936351897873</v>
      </c>
      <c r="N18" s="1">
        <f t="shared" si="54"/>
        <v>5136.204346371529</v>
      </c>
      <c r="O18" s="1">
        <f t="shared" si="54"/>
        <v>5684.3169264503886</v>
      </c>
      <c r="P18" s="1">
        <f t="shared" si="54"/>
        <v>6260.0571211281149</v>
      </c>
      <c r="Q18" s="1">
        <f t="shared" si="54"/>
        <v>6864.8175003185788</v>
      </c>
      <c r="R18" s="1">
        <f t="shared" si="54"/>
        <v>7500.0608264221428</v>
      </c>
      <c r="S18" s="1">
        <f t="shared" si="54"/>
        <v>8167.3235923779521</v>
      </c>
      <c r="T18" s="1">
        <f t="shared" si="54"/>
        <v>8868.2197380517573</v>
      </c>
      <c r="U18" s="2">
        <f t="shared" si="54"/>
        <v>9604.4445539482622</v>
      </c>
      <c r="V18" s="1">
        <f t="shared" si="54"/>
        <v>10377.778781690025</v>
      </c>
      <c r="W18" s="1">
        <f t="shared" si="54"/>
        <v>11190.092921181113</v>
      </c>
      <c r="X18" s="1">
        <f t="shared" si="54"/>
        <v>12043.351754873245</v>
      </c>
      <c r="Y18" s="1">
        <f t="shared" si="54"/>
        <v>12939.619100077622</v>
      </c>
      <c r="Z18" s="1">
        <f t="shared" si="54"/>
        <v>13881.062800817032</v>
      </c>
      <c r="AA18" s="1">
        <f t="shared" si="54"/>
        <v>14869.959971292215</v>
      </c>
      <c r="AB18" s="1">
        <f t="shared" si="54"/>
        <v>15908.702503645207</v>
      </c>
      <c r="AC18" s="1">
        <f t="shared" si="54"/>
        <v>16999.80285334144</v>
      </c>
      <c r="AD18" s="1">
        <f t="shared" si="54"/>
        <v>18145.90011616411</v>
      </c>
      <c r="AE18" s="2">
        <f t="shared" si="54"/>
        <v>19349.76641151938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0E20-C9A3-4A34-B888-80C0B1102485}">
  <dimension ref="A1:AE17"/>
  <sheetViews>
    <sheetView workbookViewId="0">
      <selection activeCell="A16" sqref="A16"/>
    </sheetView>
  </sheetViews>
  <sheetFormatPr defaultRowHeight="14.4" x14ac:dyDescent="0.3"/>
  <cols>
    <col min="1" max="1" width="31.88671875" bestFit="1" customWidth="1"/>
    <col min="2" max="2" width="13.21875" bestFit="1" customWidth="1"/>
    <col min="5" max="20" width="9.88671875" bestFit="1" customWidth="1"/>
    <col min="21" max="31" width="11.33203125" bestFit="1" customWidth="1"/>
  </cols>
  <sheetData>
    <row r="1" spans="1:31" x14ac:dyDescent="0.3">
      <c r="B1" t="s">
        <v>3</v>
      </c>
    </row>
    <row r="4" spans="1:31" x14ac:dyDescent="0.3">
      <c r="A4" t="s">
        <v>4</v>
      </c>
      <c r="B4" t="s">
        <v>7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</row>
    <row r="5" spans="1:31" x14ac:dyDescent="0.3">
      <c r="A5" t="s">
        <v>0</v>
      </c>
      <c r="B5" s="1">
        <v>24000</v>
      </c>
      <c r="C5" s="1">
        <f>$B5+B6-B7</f>
        <v>49628.639999999999</v>
      </c>
      <c r="D5" s="1">
        <f t="shared" ref="D5:AE5" si="0">$B5+C6-C7</f>
        <v>76996.439510400014</v>
      </c>
      <c r="E5" s="1">
        <f t="shared" si="0"/>
        <v>106221.41789557577</v>
      </c>
      <c r="F5" s="1">
        <f t="shared" si="0"/>
        <v>137429.60331396954</v>
      </c>
      <c r="G5" s="1">
        <f t="shared" si="0"/>
        <v>170755.5761948555</v>
      </c>
      <c r="H5" s="1">
        <f t="shared" si="0"/>
        <v>206343.04959543841</v>
      </c>
      <c r="I5" s="1">
        <f t="shared" si="0"/>
        <v>244345.48894098485</v>
      </c>
      <c r="J5" s="1">
        <f t="shared" si="0"/>
        <v>284926.77382052009</v>
      </c>
      <c r="K5" s="1">
        <f t="shared" si="0"/>
        <v>328261.90469198057</v>
      </c>
      <c r="L5" s="1">
        <f t="shared" si="0"/>
        <v>374537.75754437834</v>
      </c>
      <c r="M5" s="1">
        <f t="shared" si="0"/>
        <v>423953.88977133983</v>
      </c>
      <c r="N5" s="1">
        <f t="shared" si="0"/>
        <v>476723.40073122294</v>
      </c>
      <c r="O5" s="1">
        <f t="shared" si="0"/>
        <v>533073.85070484376</v>
      </c>
      <c r="P5" s="1">
        <f t="shared" si="0"/>
        <v>593248.24221367447</v>
      </c>
      <c r="Q5" s="1">
        <f t="shared" si="0"/>
        <v>657506.06793029443</v>
      </c>
      <c r="R5" s="1">
        <f t="shared" si="0"/>
        <v>726124.42970004422</v>
      </c>
      <c r="S5" s="1">
        <f t="shared" si="0"/>
        <v>799399.23349948926</v>
      </c>
      <c r="T5" s="1">
        <f t="shared" si="0"/>
        <v>877646.46548476454</v>
      </c>
      <c r="U5" s="1">
        <f t="shared" si="0"/>
        <v>961203.5546325607</v>
      </c>
      <c r="V5" s="1">
        <f t="shared" si="0"/>
        <v>1050430.8278499264</v>
      </c>
      <c r="W5" s="1">
        <f t="shared" si="0"/>
        <v>1145713.0638278225</v>
      </c>
      <c r="X5" s="1">
        <f t="shared" si="0"/>
        <v>1247461.1523391784</v>
      </c>
      <c r="Y5" s="1">
        <f t="shared" si="0"/>
        <v>1356113.8661369151</v>
      </c>
      <c r="Z5" s="1">
        <f t="shared" si="0"/>
        <v>1472139.753092966</v>
      </c>
      <c r="AA5" s="1">
        <f t="shared" si="0"/>
        <v>1596039.1567378547</v>
      </c>
      <c r="AB5" s="1">
        <f t="shared" si="0"/>
        <v>1728346.3739140856</v>
      </c>
      <c r="AC5" s="1">
        <f t="shared" si="0"/>
        <v>1869631.9588478955</v>
      </c>
      <c r="AD5" s="1">
        <f t="shared" si="0"/>
        <v>2020505.1835753138</v>
      </c>
      <c r="AE5" s="1">
        <f t="shared" si="0"/>
        <v>2181616.6653327346</v>
      </c>
    </row>
    <row r="6" spans="1:31" x14ac:dyDescent="0.3">
      <c r="A6" t="s">
        <v>14</v>
      </c>
      <c r="B6" s="1">
        <f>(B5*0.07)+B5</f>
        <v>25680</v>
      </c>
      <c r="C6" s="1">
        <f t="shared" ref="C6:AE6" si="1">(C5*0.07)+C5</f>
        <v>53102.644800000002</v>
      </c>
      <c r="D6" s="1">
        <f t="shared" si="1"/>
        <v>82386.190276128022</v>
      </c>
      <c r="E6" s="1">
        <f t="shared" si="1"/>
        <v>113656.91714826607</v>
      </c>
      <c r="F6" s="1">
        <f t="shared" si="1"/>
        <v>147049.67554594739</v>
      </c>
      <c r="G6" s="1">
        <f t="shared" si="1"/>
        <v>182708.4665284954</v>
      </c>
      <c r="H6" s="1">
        <f t="shared" si="1"/>
        <v>220787.0630671191</v>
      </c>
      <c r="I6" s="1">
        <f t="shared" si="1"/>
        <v>261449.67316685378</v>
      </c>
      <c r="J6" s="1">
        <f t="shared" si="1"/>
        <v>304871.64798795647</v>
      </c>
      <c r="K6" s="1">
        <f t="shared" si="1"/>
        <v>351240.2380204192</v>
      </c>
      <c r="L6" s="1">
        <f t="shared" si="1"/>
        <v>400755.40057248482</v>
      </c>
      <c r="M6" s="1">
        <f t="shared" si="1"/>
        <v>453630.66205533361</v>
      </c>
      <c r="N6" s="1">
        <f t="shared" si="1"/>
        <v>510094.03878240858</v>
      </c>
      <c r="O6" s="1">
        <f t="shared" si="1"/>
        <v>570389.02025418286</v>
      </c>
      <c r="P6" s="1">
        <f t="shared" si="1"/>
        <v>634775.61916863173</v>
      </c>
      <c r="Q6" s="1">
        <f t="shared" si="1"/>
        <v>703531.49268541508</v>
      </c>
      <c r="R6" s="1">
        <f t="shared" si="1"/>
        <v>776953.13977904734</v>
      </c>
      <c r="S6" s="1">
        <f t="shared" si="1"/>
        <v>855357.17984445347</v>
      </c>
      <c r="T6" s="1">
        <f t="shared" si="1"/>
        <v>939081.71806869807</v>
      </c>
      <c r="U6" s="1">
        <f t="shared" si="1"/>
        <v>1028487.80345684</v>
      </c>
      <c r="V6" s="1">
        <f t="shared" si="1"/>
        <v>1123960.9857994213</v>
      </c>
      <c r="W6" s="1">
        <f t="shared" si="1"/>
        <v>1225912.97829577</v>
      </c>
      <c r="X6" s="1">
        <f t="shared" si="1"/>
        <v>1334783.4330029208</v>
      </c>
      <c r="Y6" s="1">
        <f t="shared" si="1"/>
        <v>1451041.8367664991</v>
      </c>
      <c r="Z6" s="1">
        <f t="shared" si="1"/>
        <v>1575189.5358094736</v>
      </c>
      <c r="AA6" s="1">
        <f t="shared" si="1"/>
        <v>1707761.8977095045</v>
      </c>
      <c r="AB6" s="1">
        <f t="shared" si="1"/>
        <v>1849330.6200880716</v>
      </c>
      <c r="AC6" s="1">
        <f t="shared" si="1"/>
        <v>2000506.1959672482</v>
      </c>
      <c r="AD6" s="1">
        <f t="shared" si="1"/>
        <v>2161940.5464255856</v>
      </c>
      <c r="AE6" s="1">
        <f t="shared" si="1"/>
        <v>2334329.8319060262</v>
      </c>
    </row>
    <row r="7" spans="1:31" x14ac:dyDescent="0.3">
      <c r="A7" t="s">
        <v>13</v>
      </c>
      <c r="B7" s="1">
        <f>((B5*0.07)+B5)*0.002</f>
        <v>51.36</v>
      </c>
      <c r="C7" s="1">
        <f t="shared" ref="C7:AE7" si="2">((C5*0.07)+C5)*0.002</f>
        <v>106.2052896</v>
      </c>
      <c r="D7" s="1">
        <f t="shared" si="2"/>
        <v>164.77238055225604</v>
      </c>
      <c r="E7" s="1">
        <f t="shared" si="2"/>
        <v>227.31383429653215</v>
      </c>
      <c r="F7" s="1">
        <f t="shared" si="2"/>
        <v>294.09935109189479</v>
      </c>
      <c r="G7" s="1">
        <f t="shared" si="2"/>
        <v>365.41693305699079</v>
      </c>
      <c r="H7" s="1">
        <f t="shared" si="2"/>
        <v>441.57412613423821</v>
      </c>
      <c r="I7" s="1">
        <f t="shared" si="2"/>
        <v>522.89934633370763</v>
      </c>
      <c r="J7" s="1">
        <f t="shared" si="2"/>
        <v>609.74329597591293</v>
      </c>
      <c r="K7" s="1">
        <f t="shared" si="2"/>
        <v>702.48047604083843</v>
      </c>
      <c r="L7" s="1">
        <f t="shared" si="2"/>
        <v>801.51080114496972</v>
      </c>
      <c r="M7" s="1">
        <f t="shared" si="2"/>
        <v>907.26132411066726</v>
      </c>
      <c r="N7" s="1">
        <f t="shared" si="2"/>
        <v>1020.1880775648171</v>
      </c>
      <c r="O7" s="1">
        <f t="shared" si="2"/>
        <v>1140.7780405083658</v>
      </c>
      <c r="P7" s="1">
        <f t="shared" si="2"/>
        <v>1269.5512383372634</v>
      </c>
      <c r="Q7" s="1">
        <f t="shared" si="2"/>
        <v>1407.0629853708301</v>
      </c>
      <c r="R7" s="1">
        <f t="shared" si="2"/>
        <v>1553.9062795580946</v>
      </c>
      <c r="S7" s="1">
        <f t="shared" si="2"/>
        <v>1710.7143596889071</v>
      </c>
      <c r="T7" s="1">
        <f t="shared" si="2"/>
        <v>1878.1634361373963</v>
      </c>
      <c r="U7" s="1">
        <f t="shared" si="2"/>
        <v>2056.9756069136802</v>
      </c>
      <c r="V7" s="1">
        <f t="shared" si="2"/>
        <v>2247.9219715988429</v>
      </c>
      <c r="W7" s="1">
        <f t="shared" si="2"/>
        <v>2451.82595659154</v>
      </c>
      <c r="X7" s="1">
        <f t="shared" si="2"/>
        <v>2669.5668660058418</v>
      </c>
      <c r="Y7" s="1">
        <f t="shared" si="2"/>
        <v>2902.0836735329981</v>
      </c>
      <c r="Z7" s="1">
        <f t="shared" si="2"/>
        <v>3150.3790716189474</v>
      </c>
      <c r="AA7" s="1">
        <f t="shared" si="2"/>
        <v>3415.5237954190088</v>
      </c>
      <c r="AB7" s="1">
        <f t="shared" si="2"/>
        <v>3698.6612401761431</v>
      </c>
      <c r="AC7" s="1">
        <f t="shared" si="2"/>
        <v>4001.0123919344965</v>
      </c>
      <c r="AD7" s="1">
        <f t="shared" si="2"/>
        <v>4323.8810928511712</v>
      </c>
      <c r="AE7" s="1">
        <f t="shared" si="2"/>
        <v>4668.6596638120527</v>
      </c>
    </row>
    <row r="8" spans="1:31" x14ac:dyDescent="0.3">
      <c r="A8" t="s">
        <v>10</v>
      </c>
      <c r="B8" s="1">
        <f>B6-B7</f>
        <v>25628.639999999999</v>
      </c>
      <c r="C8" s="1">
        <f t="shared" ref="C8:AE8" si="3">C6-C7</f>
        <v>52996.4395104</v>
      </c>
      <c r="D8" s="1">
        <f t="shared" si="3"/>
        <v>82221.417895575767</v>
      </c>
      <c r="E8" s="1">
        <f t="shared" si="3"/>
        <v>113429.60331396954</v>
      </c>
      <c r="F8" s="1">
        <f t="shared" si="3"/>
        <v>146755.5761948555</v>
      </c>
      <c r="G8" s="1">
        <f t="shared" si="3"/>
        <v>182343.04959543841</v>
      </c>
      <c r="H8" s="1">
        <f t="shared" si="3"/>
        <v>220345.48894098485</v>
      </c>
      <c r="I8" s="1">
        <f t="shared" si="3"/>
        <v>260926.77382052009</v>
      </c>
      <c r="J8" s="1">
        <f t="shared" si="3"/>
        <v>304261.90469198057</v>
      </c>
      <c r="K8" s="1">
        <f t="shared" si="3"/>
        <v>350537.75754437834</v>
      </c>
      <c r="L8" s="1">
        <f t="shared" si="3"/>
        <v>399953.88977133983</v>
      </c>
      <c r="M8" s="1">
        <f t="shared" si="3"/>
        <v>452723.40073122294</v>
      </c>
      <c r="N8" s="1">
        <f t="shared" si="3"/>
        <v>509073.85070484376</v>
      </c>
      <c r="O8" s="1">
        <f t="shared" si="3"/>
        <v>569248.24221367447</v>
      </c>
      <c r="P8" s="1">
        <f t="shared" si="3"/>
        <v>633506.06793029443</v>
      </c>
      <c r="Q8" s="1">
        <f t="shared" si="3"/>
        <v>702124.42970004422</v>
      </c>
      <c r="R8" s="1">
        <f t="shared" si="3"/>
        <v>775399.23349948926</v>
      </c>
      <c r="S8" s="1">
        <f t="shared" si="3"/>
        <v>853646.46548476454</v>
      </c>
      <c r="T8" s="1">
        <f t="shared" si="3"/>
        <v>937203.5546325607</v>
      </c>
      <c r="U8" s="1">
        <f t="shared" si="3"/>
        <v>1026430.8278499263</v>
      </c>
      <c r="V8" s="1">
        <f t="shared" si="3"/>
        <v>1121713.0638278225</v>
      </c>
      <c r="W8" s="1">
        <f t="shared" si="3"/>
        <v>1223461.1523391784</v>
      </c>
      <c r="X8" s="1">
        <f t="shared" si="3"/>
        <v>1332113.8661369151</v>
      </c>
      <c r="Y8" s="1">
        <f t="shared" si="3"/>
        <v>1448139.753092966</v>
      </c>
      <c r="Z8" s="1">
        <f t="shared" si="3"/>
        <v>1572039.1567378547</v>
      </c>
      <c r="AA8" s="1">
        <f t="shared" si="3"/>
        <v>1704346.3739140856</v>
      </c>
      <c r="AB8" s="1">
        <f t="shared" si="3"/>
        <v>1845631.9588478955</v>
      </c>
      <c r="AC8" s="1">
        <f t="shared" si="3"/>
        <v>1996505.1835753138</v>
      </c>
      <c r="AD8" s="1">
        <f t="shared" si="3"/>
        <v>2157616.6653327346</v>
      </c>
      <c r="AE8" s="1">
        <f t="shared" si="3"/>
        <v>2329661.172242214</v>
      </c>
    </row>
    <row r="11" spans="1:31" x14ac:dyDescent="0.3">
      <c r="A11" t="s">
        <v>5</v>
      </c>
      <c r="B11" t="s">
        <v>7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  <c r="S11">
        <v>18</v>
      </c>
      <c r="T11">
        <v>19</v>
      </c>
      <c r="U11">
        <v>20</v>
      </c>
      <c r="V11">
        <v>21</v>
      </c>
      <c r="W11">
        <v>22</v>
      </c>
      <c r="X11">
        <v>23</v>
      </c>
      <c r="Y11">
        <v>24</v>
      </c>
      <c r="Z11">
        <v>25</v>
      </c>
      <c r="AA11">
        <v>26</v>
      </c>
      <c r="AB11">
        <v>27</v>
      </c>
      <c r="AC11">
        <v>28</v>
      </c>
      <c r="AD11">
        <v>29</v>
      </c>
      <c r="AE11">
        <v>30</v>
      </c>
    </row>
    <row r="12" spans="1:31" x14ac:dyDescent="0.3">
      <c r="A12" t="s">
        <v>0</v>
      </c>
      <c r="B12" s="1">
        <v>26760</v>
      </c>
      <c r="C12" s="1">
        <f>$B12+(B15-B16)</f>
        <v>54868.837800000001</v>
      </c>
      <c r="D12" s="1">
        <f t="shared" ref="D12:AE12" si="4">$B12+(C15-C16)</f>
        <v>84394.50156930901</v>
      </c>
      <c r="E12" s="1">
        <f t="shared" si="4"/>
        <v>115408.40642091003</v>
      </c>
      <c r="F12" s="1">
        <f t="shared" si="4"/>
        <v>147985.56714655599</v>
      </c>
      <c r="G12" s="1">
        <f t="shared" si="4"/>
        <v>182204.77965857813</v>
      </c>
      <c r="H12" s="1">
        <f t="shared" si="4"/>
        <v>218148.81157726876</v>
      </c>
      <c r="I12" s="1">
        <f t="shared" si="4"/>
        <v>255904.602424821</v>
      </c>
      <c r="J12" s="1">
        <f t="shared" si="4"/>
        <v>295563.47391004412</v>
      </c>
      <c r="K12" s="1">
        <f t="shared" si="4"/>
        <v>337221.35081247991</v>
      </c>
      <c r="L12" s="1">
        <f t="shared" si="4"/>
        <v>380978.99300018296</v>
      </c>
      <c r="M12" s="1">
        <f t="shared" si="4"/>
        <v>426942.2391423572</v>
      </c>
      <c r="N12" s="1">
        <f t="shared" si="4"/>
        <v>475222.26270632772</v>
      </c>
      <c r="O12" s="1">
        <f t="shared" si="4"/>
        <v>525935.84085804014</v>
      </c>
      <c r="P12" s="1">
        <f t="shared" si="4"/>
        <v>579205.63691648969</v>
      </c>
      <c r="Q12" s="1">
        <f t="shared" si="4"/>
        <v>635160.49704526528</v>
      </c>
      <c r="R12" s="1">
        <f t="shared" si="4"/>
        <v>693935.76189883193</v>
      </c>
      <c r="S12" s="1">
        <f t="shared" si="4"/>
        <v>755673.59397734259</v>
      </c>
      <c r="T12" s="1">
        <f t="shared" si="4"/>
        <v>820523.3214817706</v>
      </c>
      <c r="U12" s="1">
        <f t="shared" si="4"/>
        <v>888641.79950105934</v>
      </c>
      <c r="V12" s="1">
        <f t="shared" si="4"/>
        <v>960193.78940491029</v>
      </c>
      <c r="W12" s="1">
        <f t="shared" si="4"/>
        <v>1035352.3573598647</v>
      </c>
      <c r="X12" s="1">
        <f t="shared" si="4"/>
        <v>1114299.2929325888</v>
      </c>
      <c r="Y12" s="1">
        <f t="shared" si="4"/>
        <v>1197225.548792856</v>
      </c>
      <c r="Z12" s="1">
        <f t="shared" si="4"/>
        <v>1284331.70257976</v>
      </c>
      <c r="AA12" s="1">
        <f t="shared" si="4"/>
        <v>1375828.4420482928</v>
      </c>
      <c r="AB12" s="1">
        <f t="shared" si="4"/>
        <v>1471937.0746697369</v>
      </c>
      <c r="AC12" s="1">
        <f t="shared" si="4"/>
        <v>1572890.0629184649</v>
      </c>
      <c r="AD12" s="1">
        <f t="shared" si="4"/>
        <v>1678931.5865398699</v>
      </c>
      <c r="AE12" s="1">
        <f t="shared" si="4"/>
        <v>1790318.1331594121</v>
      </c>
    </row>
    <row r="13" spans="1:31" x14ac:dyDescent="0.3">
      <c r="A13" t="s">
        <v>14</v>
      </c>
      <c r="B13" s="1">
        <f>(B12*0.07)+B12</f>
        <v>28633.200000000001</v>
      </c>
      <c r="C13" s="1">
        <f t="shared" ref="C13:AE13" si="5">(C12*0.07)+C12</f>
        <v>58709.656446000001</v>
      </c>
      <c r="D13" s="1">
        <f t="shared" si="5"/>
        <v>90302.116679160637</v>
      </c>
      <c r="E13" s="1">
        <f t="shared" si="5"/>
        <v>123486.99487037373</v>
      </c>
      <c r="F13" s="1">
        <f t="shared" si="5"/>
        <v>158344.5568468149</v>
      </c>
      <c r="G13" s="1">
        <f t="shared" si="5"/>
        <v>194959.11423467859</v>
      </c>
      <c r="H13" s="1">
        <f t="shared" si="5"/>
        <v>233419.22838767758</v>
      </c>
      <c r="I13" s="1">
        <f t="shared" si="5"/>
        <v>273817.92459455848</v>
      </c>
      <c r="J13" s="1">
        <f t="shared" si="5"/>
        <v>316252.91708374722</v>
      </c>
      <c r="K13" s="1">
        <f t="shared" si="5"/>
        <v>360826.84536935348</v>
      </c>
      <c r="L13" s="1">
        <f t="shared" si="5"/>
        <v>407647.52251019579</v>
      </c>
      <c r="M13" s="1">
        <f t="shared" si="5"/>
        <v>456828.19588232221</v>
      </c>
      <c r="N13" s="1">
        <f t="shared" si="5"/>
        <v>508487.82109577069</v>
      </c>
      <c r="O13" s="1">
        <f t="shared" si="5"/>
        <v>562751.34971810295</v>
      </c>
      <c r="P13" s="1">
        <f t="shared" si="5"/>
        <v>619750.03150064393</v>
      </c>
      <c r="Q13" s="1">
        <f t="shared" si="5"/>
        <v>679621.73183843389</v>
      </c>
      <c r="R13" s="1">
        <f t="shared" si="5"/>
        <v>742511.26523175021</v>
      </c>
      <c r="S13" s="1">
        <f t="shared" si="5"/>
        <v>808570.74555575661</v>
      </c>
      <c r="T13" s="1">
        <f t="shared" si="5"/>
        <v>877959.95398549456</v>
      </c>
      <c r="U13" s="1">
        <f t="shared" si="5"/>
        <v>950846.72546613356</v>
      </c>
      <c r="V13" s="1">
        <f t="shared" si="5"/>
        <v>1027407.354663254</v>
      </c>
      <c r="W13" s="1">
        <f t="shared" si="5"/>
        <v>1107827.0223750554</v>
      </c>
      <c r="X13" s="1">
        <f t="shared" si="5"/>
        <v>1192300.2434378702</v>
      </c>
      <c r="Y13" s="1">
        <f t="shared" si="5"/>
        <v>1281031.337208356</v>
      </c>
      <c r="Z13" s="1">
        <f t="shared" si="5"/>
        <v>1374234.9217603432</v>
      </c>
      <c r="AA13" s="1">
        <f t="shared" si="5"/>
        <v>1472136.4329916732</v>
      </c>
      <c r="AB13" s="1">
        <f t="shared" si="5"/>
        <v>1574972.6698966185</v>
      </c>
      <c r="AC13" s="1">
        <f t="shared" si="5"/>
        <v>1682992.3673227574</v>
      </c>
      <c r="AD13" s="1">
        <f t="shared" si="5"/>
        <v>1796456.7975976607</v>
      </c>
      <c r="AE13" s="1">
        <f t="shared" si="5"/>
        <v>1915640.4024805708</v>
      </c>
    </row>
    <row r="14" spans="1:31" x14ac:dyDescent="0.3">
      <c r="A14" t="s">
        <v>11</v>
      </c>
      <c r="B14" s="1">
        <f>((B12*0.07)+B12)*0.01</f>
        <v>286.33199999999999</v>
      </c>
      <c r="C14" s="1">
        <f t="shared" ref="C14:AE14" si="6">((C12*0.07)+C12)*0.01</f>
        <v>587.09656445999997</v>
      </c>
      <c r="D14" s="1">
        <f t="shared" si="6"/>
        <v>903.02116679160645</v>
      </c>
      <c r="E14" s="1">
        <f t="shared" si="6"/>
        <v>1234.8699487037372</v>
      </c>
      <c r="F14" s="1">
        <f t="shared" si="6"/>
        <v>1583.4455684681491</v>
      </c>
      <c r="G14" s="1">
        <f t="shared" si="6"/>
        <v>1949.591142346786</v>
      </c>
      <c r="H14" s="1">
        <f t="shared" si="6"/>
        <v>2334.1922838767759</v>
      </c>
      <c r="I14" s="1">
        <f t="shared" si="6"/>
        <v>2738.1792459455851</v>
      </c>
      <c r="J14" s="1">
        <f t="shared" si="6"/>
        <v>3162.5291708374721</v>
      </c>
      <c r="K14" s="1">
        <f t="shared" si="6"/>
        <v>3608.2684536935349</v>
      </c>
      <c r="L14" s="1">
        <f t="shared" si="6"/>
        <v>4076.4752251019581</v>
      </c>
      <c r="M14" s="1">
        <f t="shared" si="6"/>
        <v>4568.2819588232223</v>
      </c>
      <c r="N14" s="1">
        <f t="shared" si="6"/>
        <v>5084.8782109577069</v>
      </c>
      <c r="O14" s="1">
        <f t="shared" si="6"/>
        <v>5627.5134971810294</v>
      </c>
      <c r="P14" s="1">
        <f t="shared" si="6"/>
        <v>6197.5003150064395</v>
      </c>
      <c r="Q14" s="1">
        <f t="shared" si="6"/>
        <v>6796.2173183843388</v>
      </c>
      <c r="R14" s="1">
        <f t="shared" si="6"/>
        <v>7425.1126523175026</v>
      </c>
      <c r="S14" s="1">
        <f t="shared" si="6"/>
        <v>8085.7074555575664</v>
      </c>
      <c r="T14" s="1">
        <f t="shared" si="6"/>
        <v>8779.5995398549458</v>
      </c>
      <c r="U14" s="1">
        <f t="shared" si="6"/>
        <v>9508.4672546613365</v>
      </c>
      <c r="V14" s="1">
        <f t="shared" si="6"/>
        <v>10274.07354663254</v>
      </c>
      <c r="W14" s="1">
        <f t="shared" si="6"/>
        <v>11078.270223750555</v>
      </c>
      <c r="X14" s="1">
        <f t="shared" si="6"/>
        <v>11923.002434378703</v>
      </c>
      <c r="Y14" s="1">
        <f t="shared" si="6"/>
        <v>12810.313372083561</v>
      </c>
      <c r="Z14" s="1">
        <f t="shared" si="6"/>
        <v>13742.349217603432</v>
      </c>
      <c r="AA14" s="1">
        <f t="shared" si="6"/>
        <v>14721.364329916732</v>
      </c>
      <c r="AB14" s="1">
        <f t="shared" si="6"/>
        <v>15749.726698966186</v>
      </c>
      <c r="AC14" s="1">
        <f t="shared" si="6"/>
        <v>16829.923673227575</v>
      </c>
      <c r="AD14" s="1">
        <f t="shared" si="6"/>
        <v>17964.567975976606</v>
      </c>
      <c r="AE14" s="1">
        <f t="shared" si="6"/>
        <v>19156.40402480571</v>
      </c>
    </row>
    <row r="15" spans="1:31" x14ac:dyDescent="0.3">
      <c r="A15" t="s">
        <v>12</v>
      </c>
      <c r="B15" s="1">
        <f>B13-B14</f>
        <v>28346.868000000002</v>
      </c>
      <c r="C15" s="1">
        <f t="shared" ref="C15:AE15" si="7">C13-C14</f>
        <v>58122.559881540001</v>
      </c>
      <c r="D15" s="1">
        <f t="shared" si="7"/>
        <v>89399.095512369036</v>
      </c>
      <c r="E15" s="1">
        <f t="shared" si="7"/>
        <v>122252.12492166999</v>
      </c>
      <c r="F15" s="1">
        <f t="shared" si="7"/>
        <v>156761.11127834674</v>
      </c>
      <c r="G15" s="1">
        <f t="shared" si="7"/>
        <v>193009.5230923318</v>
      </c>
      <c r="H15" s="1">
        <f t="shared" si="7"/>
        <v>231085.03610380081</v>
      </c>
      <c r="I15" s="1">
        <f t="shared" si="7"/>
        <v>271079.74534861289</v>
      </c>
      <c r="J15" s="1">
        <f t="shared" si="7"/>
        <v>313090.38791290973</v>
      </c>
      <c r="K15" s="1">
        <f t="shared" si="7"/>
        <v>357218.57691565994</v>
      </c>
      <c r="L15" s="1">
        <f t="shared" si="7"/>
        <v>403571.04728509381</v>
      </c>
      <c r="M15" s="1">
        <f t="shared" si="7"/>
        <v>452259.913923499</v>
      </c>
      <c r="N15" s="1">
        <f t="shared" si="7"/>
        <v>503402.942884813</v>
      </c>
      <c r="O15" s="1">
        <f t="shared" si="7"/>
        <v>557123.83622092195</v>
      </c>
      <c r="P15" s="1">
        <f t="shared" si="7"/>
        <v>613552.53118563746</v>
      </c>
      <c r="Q15" s="1">
        <f t="shared" si="7"/>
        <v>672825.51452004956</v>
      </c>
      <c r="R15" s="1">
        <f t="shared" si="7"/>
        <v>735086.1525794327</v>
      </c>
      <c r="S15" s="1">
        <f t="shared" si="7"/>
        <v>800485.03810019908</v>
      </c>
      <c r="T15" s="1">
        <f t="shared" si="7"/>
        <v>869180.35444563965</v>
      </c>
      <c r="U15" s="1">
        <f t="shared" si="7"/>
        <v>941338.25821147219</v>
      </c>
      <c r="V15" s="1">
        <f t="shared" si="7"/>
        <v>1017133.2811166215</v>
      </c>
      <c r="W15" s="1">
        <f t="shared" si="7"/>
        <v>1096748.7521513049</v>
      </c>
      <c r="X15" s="1">
        <f t="shared" si="7"/>
        <v>1180377.2410034915</v>
      </c>
      <c r="Y15" s="1">
        <f t="shared" si="7"/>
        <v>1268221.0238362725</v>
      </c>
      <c r="Z15" s="1">
        <f t="shared" si="7"/>
        <v>1360492.5725427398</v>
      </c>
      <c r="AA15" s="1">
        <f t="shared" si="7"/>
        <v>1457415.0686617566</v>
      </c>
      <c r="AB15" s="1">
        <f t="shared" si="7"/>
        <v>1559222.9431976522</v>
      </c>
      <c r="AC15" s="1">
        <f t="shared" si="7"/>
        <v>1666162.4436495297</v>
      </c>
      <c r="AD15" s="1">
        <f t="shared" si="7"/>
        <v>1778492.2296216842</v>
      </c>
      <c r="AE15" s="1">
        <f t="shared" si="7"/>
        <v>1896483.9984557652</v>
      </c>
    </row>
    <row r="16" spans="1:31" x14ac:dyDescent="0.3">
      <c r="A16" t="s">
        <v>1</v>
      </c>
      <c r="B16" s="1">
        <f>(B15-B12)*0.15</f>
        <v>238.03020000000032</v>
      </c>
      <c r="C16" s="1">
        <f t="shared" ref="C16:AE16" si="8">(C15-C12)*0.15</f>
        <v>488.05831223099995</v>
      </c>
      <c r="D16" s="1">
        <f t="shared" si="8"/>
        <v>750.68909145900398</v>
      </c>
      <c r="E16" s="1">
        <f>(E15-E12)*0.15</f>
        <v>1026.5577751139942</v>
      </c>
      <c r="F16" s="1">
        <f t="shared" si="8"/>
        <v>1316.3316197686129</v>
      </c>
      <c r="G16" s="1">
        <f t="shared" si="8"/>
        <v>1620.7115150630502</v>
      </c>
      <c r="H16" s="1">
        <f t="shared" si="8"/>
        <v>1940.4336789798078</v>
      </c>
      <c r="I16" s="1">
        <f t="shared" si="8"/>
        <v>2276.2714385687837</v>
      </c>
      <c r="J16" s="1">
        <f t="shared" si="8"/>
        <v>2629.0371004298418</v>
      </c>
      <c r="K16" s="1">
        <f t="shared" si="8"/>
        <v>2999.5839154770042</v>
      </c>
      <c r="L16" s="1">
        <f t="shared" si="8"/>
        <v>3388.8081427366269</v>
      </c>
      <c r="M16" s="1">
        <f t="shared" si="8"/>
        <v>3797.6512171712702</v>
      </c>
      <c r="N16" s="1">
        <f t="shared" si="8"/>
        <v>4227.1020267727927</v>
      </c>
      <c r="O16" s="1">
        <f t="shared" si="8"/>
        <v>4678.1993044322708</v>
      </c>
      <c r="P16" s="1">
        <f t="shared" si="8"/>
        <v>5152.0341403721659</v>
      </c>
      <c r="Q16" s="1">
        <f t="shared" si="8"/>
        <v>5649.7526212176426</v>
      </c>
      <c r="R16" s="1">
        <f t="shared" si="8"/>
        <v>6172.5586020901155</v>
      </c>
      <c r="S16" s="1">
        <f t="shared" si="8"/>
        <v>6721.7166184284724</v>
      </c>
      <c r="T16" s="1">
        <f t="shared" si="8"/>
        <v>7298.5549445803563</v>
      </c>
      <c r="U16" s="1">
        <f t="shared" si="8"/>
        <v>7904.4688065619266</v>
      </c>
      <c r="V16" s="1">
        <f t="shared" si="8"/>
        <v>8540.9237567566743</v>
      </c>
      <c r="W16" s="1">
        <f t="shared" si="8"/>
        <v>9209.459218716016</v>
      </c>
      <c r="X16" s="1">
        <f t="shared" si="8"/>
        <v>9911.6922106353904</v>
      </c>
      <c r="Y16" s="1">
        <f t="shared" si="8"/>
        <v>10649.321256512472</v>
      </c>
      <c r="Z16" s="1">
        <f t="shared" si="8"/>
        <v>11424.13049444697</v>
      </c>
      <c r="AA16" s="1">
        <f t="shared" si="8"/>
        <v>12237.993992019561</v>
      </c>
      <c r="AB16" s="1">
        <f t="shared" si="8"/>
        <v>13092.880279187299</v>
      </c>
      <c r="AC16" s="1">
        <f t="shared" si="8"/>
        <v>13990.857109659724</v>
      </c>
      <c r="AD16" s="1">
        <f t="shared" si="8"/>
        <v>14934.096462272142</v>
      </c>
      <c r="AE16" s="1">
        <f t="shared" si="8"/>
        <v>15924.879794452967</v>
      </c>
    </row>
    <row r="17" spans="1:31" x14ac:dyDescent="0.3">
      <c r="A17" t="s">
        <v>10</v>
      </c>
      <c r="B17" s="1">
        <f>(B15-B16)</f>
        <v>28108.837800000001</v>
      </c>
      <c r="C17" s="1">
        <f t="shared" ref="C17:AE17" si="9">(C15-C16)</f>
        <v>57634.501569309003</v>
      </c>
      <c r="D17" s="1">
        <f t="shared" si="9"/>
        <v>88648.406420910032</v>
      </c>
      <c r="E17" s="1">
        <f t="shared" si="9"/>
        <v>121225.567146556</v>
      </c>
      <c r="F17" s="1">
        <f t="shared" si="9"/>
        <v>155444.77965857813</v>
      </c>
      <c r="G17" s="1">
        <f t="shared" si="9"/>
        <v>191388.81157726876</v>
      </c>
      <c r="H17" s="1">
        <f t="shared" si="9"/>
        <v>229144.602424821</v>
      </c>
      <c r="I17" s="1">
        <f t="shared" si="9"/>
        <v>268803.47391004412</v>
      </c>
      <c r="J17" s="1">
        <f t="shared" si="9"/>
        <v>310461.35081247991</v>
      </c>
      <c r="K17" s="1">
        <f t="shared" si="9"/>
        <v>354218.99300018296</v>
      </c>
      <c r="L17" s="1">
        <f t="shared" si="9"/>
        <v>400182.2391423572</v>
      </c>
      <c r="M17" s="1">
        <f t="shared" si="9"/>
        <v>448462.26270632772</v>
      </c>
      <c r="N17" s="1">
        <f t="shared" si="9"/>
        <v>499175.8408580402</v>
      </c>
      <c r="O17" s="1">
        <f t="shared" si="9"/>
        <v>552445.63691648969</v>
      </c>
      <c r="P17" s="1">
        <f t="shared" si="9"/>
        <v>608400.49704526528</v>
      </c>
      <c r="Q17" s="1">
        <f t="shared" si="9"/>
        <v>667175.76189883193</v>
      </c>
      <c r="R17" s="1">
        <f t="shared" si="9"/>
        <v>728913.59397734259</v>
      </c>
      <c r="S17" s="1">
        <f t="shared" si="9"/>
        <v>793763.3214817706</v>
      </c>
      <c r="T17" s="1">
        <f t="shared" si="9"/>
        <v>861881.79950105934</v>
      </c>
      <c r="U17" s="1">
        <f t="shared" si="9"/>
        <v>933433.78940491029</v>
      </c>
      <c r="V17" s="1">
        <f t="shared" si="9"/>
        <v>1008592.3573598647</v>
      </c>
      <c r="W17" s="1">
        <f t="shared" si="9"/>
        <v>1087539.2929325888</v>
      </c>
      <c r="X17" s="1">
        <f t="shared" si="9"/>
        <v>1170465.548792856</v>
      </c>
      <c r="Y17" s="1">
        <f t="shared" si="9"/>
        <v>1257571.70257976</v>
      </c>
      <c r="Z17" s="1">
        <f t="shared" si="9"/>
        <v>1349068.4420482928</v>
      </c>
      <c r="AA17" s="1">
        <f t="shared" si="9"/>
        <v>1445177.0746697369</v>
      </c>
      <c r="AB17" s="1">
        <f t="shared" si="9"/>
        <v>1546130.0629184649</v>
      </c>
      <c r="AC17" s="1">
        <f t="shared" si="9"/>
        <v>1652171.5865398699</v>
      </c>
      <c r="AD17" s="1">
        <f t="shared" si="9"/>
        <v>1763558.1331594121</v>
      </c>
      <c r="AE17" s="1">
        <f t="shared" si="9"/>
        <v>1880559.1186613122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3223-8120-422D-B88A-FEA87568E3E0}">
  <dimension ref="A1:AE18"/>
  <sheetViews>
    <sheetView topLeftCell="L1" workbookViewId="0">
      <selection activeCell="AE17" sqref="AE17"/>
    </sheetView>
  </sheetViews>
  <sheetFormatPr defaultRowHeight="14.4" x14ac:dyDescent="0.3"/>
  <cols>
    <col min="1" max="1" width="31.88671875" bestFit="1" customWidth="1"/>
    <col min="2" max="2" width="13.88671875" customWidth="1"/>
    <col min="3" max="3" width="19.21875" bestFit="1" customWidth="1"/>
    <col min="8" max="21" width="9.88671875" bestFit="1" customWidth="1"/>
    <col min="25" max="28" width="9.88671875" bestFit="1" customWidth="1"/>
    <col min="29" max="31" width="11.33203125" bestFit="1" customWidth="1"/>
  </cols>
  <sheetData>
    <row r="1" spans="1:31" x14ac:dyDescent="0.3">
      <c r="B1" t="s">
        <v>9</v>
      </c>
    </row>
    <row r="3" spans="1:31" x14ac:dyDescent="0.3">
      <c r="B3" t="s">
        <v>6</v>
      </c>
    </row>
    <row r="4" spans="1:31" x14ac:dyDescent="0.3">
      <c r="A4" t="s">
        <v>4</v>
      </c>
      <c r="B4" t="s">
        <v>7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</row>
    <row r="5" spans="1:31" x14ac:dyDescent="0.3">
      <c r="A5" t="s">
        <v>0</v>
      </c>
      <c r="B5" s="1">
        <v>12000</v>
      </c>
      <c r="C5" s="1">
        <f>$B5+B6-B7</f>
        <v>24814.32</v>
      </c>
      <c r="D5" s="1">
        <f t="shared" ref="D5:AE5" si="0">$B5+C6-C7</f>
        <v>38498.219755200007</v>
      </c>
      <c r="E5" s="1">
        <f t="shared" si="0"/>
        <v>53110.708947787884</v>
      </c>
      <c r="F5" s="1">
        <f t="shared" si="0"/>
        <v>68714.801656984768</v>
      </c>
      <c r="G5" s="1">
        <f t="shared" si="0"/>
        <v>85377.78809742775</v>
      </c>
      <c r="H5" s="1">
        <f t="shared" si="0"/>
        <v>103171.5247977192</v>
      </c>
      <c r="I5" s="1">
        <f t="shared" si="0"/>
        <v>122172.74447049243</v>
      </c>
      <c r="J5" s="1">
        <f t="shared" si="0"/>
        <v>142463.38691026004</v>
      </c>
      <c r="K5" s="1">
        <f t="shared" si="0"/>
        <v>164130.95234599028</v>
      </c>
      <c r="L5" s="1">
        <f t="shared" si="0"/>
        <v>187268.87877218917</v>
      </c>
      <c r="M5" s="1">
        <f t="shared" si="0"/>
        <v>211976.94488566992</v>
      </c>
      <c r="N5" s="1">
        <f t="shared" si="0"/>
        <v>238361.70036561147</v>
      </c>
      <c r="O5" s="1">
        <f t="shared" si="0"/>
        <v>266536.92535242188</v>
      </c>
      <c r="P5" s="1">
        <f t="shared" si="0"/>
        <v>296624.12110683724</v>
      </c>
      <c r="Q5" s="1">
        <f t="shared" si="0"/>
        <v>328753.03396514722</v>
      </c>
      <c r="R5" s="1">
        <f t="shared" si="0"/>
        <v>363062.21485002211</v>
      </c>
      <c r="S5" s="1">
        <f t="shared" si="0"/>
        <v>399699.61674974463</v>
      </c>
      <c r="T5" s="1">
        <f t="shared" si="0"/>
        <v>438823.23274238227</v>
      </c>
      <c r="U5" s="1">
        <f t="shared" si="0"/>
        <v>480601.77731628035</v>
      </c>
      <c r="V5" s="1">
        <f t="shared" si="0"/>
        <v>525215.41392496321</v>
      </c>
      <c r="W5" s="1">
        <f t="shared" si="0"/>
        <v>572856.53191391123</v>
      </c>
      <c r="X5" s="1">
        <f t="shared" si="0"/>
        <v>623730.57616958919</v>
      </c>
      <c r="Y5" s="1">
        <f t="shared" si="0"/>
        <v>678056.93306845753</v>
      </c>
      <c r="Z5" s="1">
        <f t="shared" si="0"/>
        <v>736069.87654648302</v>
      </c>
      <c r="AA5" s="1">
        <f t="shared" si="0"/>
        <v>798019.57836892735</v>
      </c>
      <c r="AB5" s="1">
        <f t="shared" si="0"/>
        <v>864173.18695704278</v>
      </c>
      <c r="AC5" s="1">
        <f t="shared" si="0"/>
        <v>934815.97942394775</v>
      </c>
      <c r="AD5" s="1">
        <f t="shared" si="0"/>
        <v>1010252.5917876569</v>
      </c>
      <c r="AE5" s="1">
        <f t="shared" si="0"/>
        <v>1090808.3326663673</v>
      </c>
    </row>
    <row r="6" spans="1:31" x14ac:dyDescent="0.3">
      <c r="A6" t="s">
        <v>14</v>
      </c>
      <c r="B6" s="1">
        <f>(B5*0.07)+B5</f>
        <v>12840</v>
      </c>
      <c r="C6" s="1">
        <f t="shared" ref="C6:AE6" si="1">(C5*0.07)+C5</f>
        <v>26551.322400000001</v>
      </c>
      <c r="D6" s="1">
        <f t="shared" si="1"/>
        <v>41193.095138064011</v>
      </c>
      <c r="E6" s="1">
        <f t="shared" si="1"/>
        <v>56828.458574133037</v>
      </c>
      <c r="F6" s="1">
        <f t="shared" si="1"/>
        <v>73524.837772973697</v>
      </c>
      <c r="G6" s="1">
        <f t="shared" si="1"/>
        <v>91354.233264247698</v>
      </c>
      <c r="H6" s="1">
        <f t="shared" si="1"/>
        <v>110393.53153355955</v>
      </c>
      <c r="I6" s="1">
        <f t="shared" si="1"/>
        <v>130724.83658342689</v>
      </c>
      <c r="J6" s="1">
        <f t="shared" si="1"/>
        <v>152435.82399397824</v>
      </c>
      <c r="K6" s="1">
        <f t="shared" si="1"/>
        <v>175620.1190102096</v>
      </c>
      <c r="L6" s="1">
        <f t="shared" si="1"/>
        <v>200377.70028624241</v>
      </c>
      <c r="M6" s="1">
        <f t="shared" si="1"/>
        <v>226815.33102766681</v>
      </c>
      <c r="N6" s="1">
        <f t="shared" si="1"/>
        <v>255047.01939120429</v>
      </c>
      <c r="O6" s="1">
        <f t="shared" si="1"/>
        <v>285194.51012709143</v>
      </c>
      <c r="P6" s="1">
        <f t="shared" si="1"/>
        <v>317387.80958431587</v>
      </c>
      <c r="Q6" s="1">
        <f t="shared" si="1"/>
        <v>351765.74634270754</v>
      </c>
      <c r="R6" s="1">
        <f t="shared" si="1"/>
        <v>388476.56988952367</v>
      </c>
      <c r="S6" s="1">
        <f t="shared" si="1"/>
        <v>427678.58992222673</v>
      </c>
      <c r="T6" s="1">
        <f t="shared" si="1"/>
        <v>469540.85903434904</v>
      </c>
      <c r="U6" s="1">
        <f t="shared" si="1"/>
        <v>514243.90172841999</v>
      </c>
      <c r="V6" s="1">
        <f t="shared" si="1"/>
        <v>561980.49289971066</v>
      </c>
      <c r="W6" s="1">
        <f t="shared" si="1"/>
        <v>612956.489147885</v>
      </c>
      <c r="X6" s="1">
        <f t="shared" si="1"/>
        <v>667391.71650146041</v>
      </c>
      <c r="Y6" s="1">
        <f t="shared" si="1"/>
        <v>725520.91838324955</v>
      </c>
      <c r="Z6" s="1">
        <f t="shared" si="1"/>
        <v>787594.7679047368</v>
      </c>
      <c r="AA6" s="1">
        <f t="shared" si="1"/>
        <v>853880.94885475223</v>
      </c>
      <c r="AB6" s="1">
        <f t="shared" si="1"/>
        <v>924665.31004403578</v>
      </c>
      <c r="AC6" s="1">
        <f t="shared" si="1"/>
        <v>1000253.0979836241</v>
      </c>
      <c r="AD6" s="1">
        <f t="shared" si="1"/>
        <v>1080970.2732127928</v>
      </c>
      <c r="AE6" s="1">
        <f t="shared" si="1"/>
        <v>1167164.9159530131</v>
      </c>
    </row>
    <row r="7" spans="1:31" x14ac:dyDescent="0.3">
      <c r="A7" t="s">
        <v>13</v>
      </c>
      <c r="B7" s="1">
        <f>((B5*0.07)+B5)*0.002</f>
        <v>25.68</v>
      </c>
      <c r="C7" s="1">
        <f t="shared" ref="C7:AE7" si="2">((C5*0.07)+C5)*0.002</f>
        <v>53.1026448</v>
      </c>
      <c r="D7" s="1">
        <f t="shared" si="2"/>
        <v>82.386190276128019</v>
      </c>
      <c r="E7" s="1">
        <f t="shared" si="2"/>
        <v>113.65691714826607</v>
      </c>
      <c r="F7" s="1">
        <f t="shared" si="2"/>
        <v>147.04967554594739</v>
      </c>
      <c r="G7" s="1">
        <f t="shared" si="2"/>
        <v>182.70846652849539</v>
      </c>
      <c r="H7" s="1">
        <f t="shared" si="2"/>
        <v>220.78706306711911</v>
      </c>
      <c r="I7" s="1">
        <f t="shared" si="2"/>
        <v>261.44967316685381</v>
      </c>
      <c r="J7" s="1">
        <f t="shared" si="2"/>
        <v>304.87164798795646</v>
      </c>
      <c r="K7" s="1">
        <f t="shared" si="2"/>
        <v>351.24023802041921</v>
      </c>
      <c r="L7" s="1">
        <f t="shared" si="2"/>
        <v>400.75540057248486</v>
      </c>
      <c r="M7" s="1">
        <f t="shared" si="2"/>
        <v>453.63066205533363</v>
      </c>
      <c r="N7" s="1">
        <f t="shared" si="2"/>
        <v>510.09403878240857</v>
      </c>
      <c r="O7" s="1">
        <f t="shared" si="2"/>
        <v>570.38902025418292</v>
      </c>
      <c r="P7" s="1">
        <f t="shared" si="2"/>
        <v>634.77561916863169</v>
      </c>
      <c r="Q7" s="1">
        <f t="shared" si="2"/>
        <v>703.53149268541506</v>
      </c>
      <c r="R7" s="1">
        <f t="shared" si="2"/>
        <v>776.95313977904732</v>
      </c>
      <c r="S7" s="1">
        <f t="shared" si="2"/>
        <v>855.35717984445353</v>
      </c>
      <c r="T7" s="1">
        <f t="shared" si="2"/>
        <v>939.08171806869814</v>
      </c>
      <c r="U7" s="1">
        <f t="shared" si="2"/>
        <v>1028.4878034568401</v>
      </c>
      <c r="V7" s="1">
        <f t="shared" si="2"/>
        <v>1123.9609857994215</v>
      </c>
      <c r="W7" s="1">
        <f t="shared" si="2"/>
        <v>1225.91297829577</v>
      </c>
      <c r="X7" s="1">
        <f t="shared" si="2"/>
        <v>1334.7834330029209</v>
      </c>
      <c r="Y7" s="1">
        <f t="shared" si="2"/>
        <v>1451.041836766499</v>
      </c>
      <c r="Z7" s="1">
        <f t="shared" si="2"/>
        <v>1575.1895358094737</v>
      </c>
      <c r="AA7" s="1">
        <f t="shared" si="2"/>
        <v>1707.7618977095044</v>
      </c>
      <c r="AB7" s="1">
        <f t="shared" si="2"/>
        <v>1849.3306200880716</v>
      </c>
      <c r="AC7" s="1">
        <f t="shared" si="2"/>
        <v>2000.5061959672482</v>
      </c>
      <c r="AD7" s="1">
        <f t="shared" si="2"/>
        <v>2161.9405464255856</v>
      </c>
      <c r="AE7" s="1">
        <f t="shared" si="2"/>
        <v>2334.3298319060264</v>
      </c>
    </row>
    <row r="8" spans="1:31" x14ac:dyDescent="0.3">
      <c r="A8" t="s">
        <v>10</v>
      </c>
      <c r="B8" s="1">
        <f>B6-B7</f>
        <v>12814.32</v>
      </c>
      <c r="C8" s="1">
        <f t="shared" ref="C8:AE8" si="3">C6-C7</f>
        <v>26498.2197552</v>
      </c>
      <c r="D8" s="1">
        <f t="shared" si="3"/>
        <v>41110.708947787884</v>
      </c>
      <c r="E8" s="1">
        <f t="shared" si="3"/>
        <v>56714.801656984768</v>
      </c>
      <c r="F8" s="1">
        <f t="shared" si="3"/>
        <v>73377.78809742775</v>
      </c>
      <c r="G8" s="1">
        <f t="shared" si="3"/>
        <v>91171.524797719205</v>
      </c>
      <c r="H8" s="1">
        <f t="shared" si="3"/>
        <v>110172.74447049243</v>
      </c>
      <c r="I8" s="1">
        <f t="shared" si="3"/>
        <v>130463.38691026004</v>
      </c>
      <c r="J8" s="1">
        <f t="shared" si="3"/>
        <v>152130.95234599028</v>
      </c>
      <c r="K8" s="1">
        <f t="shared" si="3"/>
        <v>175268.87877218917</v>
      </c>
      <c r="L8" s="1">
        <f t="shared" si="3"/>
        <v>199976.94488566992</v>
      </c>
      <c r="M8" s="1">
        <f t="shared" si="3"/>
        <v>226361.70036561147</v>
      </c>
      <c r="N8" s="1">
        <f t="shared" si="3"/>
        <v>254536.92535242188</v>
      </c>
      <c r="O8" s="1">
        <f t="shared" si="3"/>
        <v>284624.12110683724</v>
      </c>
      <c r="P8" s="1">
        <f t="shared" si="3"/>
        <v>316753.03396514722</v>
      </c>
      <c r="Q8" s="1">
        <f t="shared" si="3"/>
        <v>351062.21485002211</v>
      </c>
      <c r="R8" s="1">
        <f t="shared" si="3"/>
        <v>387699.61674974463</v>
      </c>
      <c r="S8" s="1">
        <f t="shared" si="3"/>
        <v>426823.23274238227</v>
      </c>
      <c r="T8" s="1">
        <f t="shared" si="3"/>
        <v>468601.77731628035</v>
      </c>
      <c r="U8" s="1">
        <f t="shared" si="3"/>
        <v>513215.41392496316</v>
      </c>
      <c r="V8" s="1">
        <f t="shared" si="3"/>
        <v>560856.53191391123</v>
      </c>
      <c r="W8" s="1">
        <f t="shared" si="3"/>
        <v>611730.57616958919</v>
      </c>
      <c r="X8" s="1">
        <f t="shared" si="3"/>
        <v>666056.93306845753</v>
      </c>
      <c r="Y8" s="1">
        <f t="shared" si="3"/>
        <v>724069.87654648302</v>
      </c>
      <c r="Z8" s="1">
        <f t="shared" si="3"/>
        <v>786019.57836892735</v>
      </c>
      <c r="AA8" s="1">
        <f t="shared" si="3"/>
        <v>852173.18695704278</v>
      </c>
      <c r="AB8" s="1">
        <f t="shared" si="3"/>
        <v>922815.97942394775</v>
      </c>
      <c r="AC8" s="1">
        <f t="shared" si="3"/>
        <v>998252.59178765689</v>
      </c>
      <c r="AD8" s="1">
        <f t="shared" si="3"/>
        <v>1078808.3326663673</v>
      </c>
      <c r="AE8" s="1">
        <f t="shared" si="3"/>
        <v>1164830.586121107</v>
      </c>
    </row>
    <row r="10" spans="1:31" x14ac:dyDescent="0.3">
      <c r="B10" t="s">
        <v>2</v>
      </c>
      <c r="C10" t="s">
        <v>8</v>
      </c>
    </row>
    <row r="11" spans="1:31" x14ac:dyDescent="0.3">
      <c r="A11" t="s">
        <v>5</v>
      </c>
      <c r="B11" t="s">
        <v>7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  <c r="S11">
        <v>18</v>
      </c>
      <c r="T11">
        <v>19</v>
      </c>
      <c r="U11">
        <v>20</v>
      </c>
      <c r="V11">
        <v>21</v>
      </c>
      <c r="W11">
        <v>22</v>
      </c>
      <c r="X11">
        <v>23</v>
      </c>
      <c r="Y11">
        <v>24</v>
      </c>
      <c r="Z11">
        <v>25</v>
      </c>
      <c r="AA11">
        <v>26</v>
      </c>
      <c r="AB11">
        <v>27</v>
      </c>
      <c r="AC11">
        <v>28</v>
      </c>
      <c r="AD11">
        <v>29</v>
      </c>
      <c r="AE11">
        <v>30</v>
      </c>
    </row>
    <row r="12" spans="1:31" x14ac:dyDescent="0.3">
      <c r="A12" t="s">
        <v>0</v>
      </c>
      <c r="B12" s="2">
        <v>14760</v>
      </c>
      <c r="C12" s="1">
        <f>$B12+(B15-B16)</f>
        <v>29891.361599999997</v>
      </c>
      <c r="D12" s="1">
        <f t="shared" ref="D12:AE13" si="4">$B12+(C15-C16)</f>
        <v>45403.428257855994</v>
      </c>
      <c r="E12" s="1">
        <f t="shared" si="4"/>
        <v>61305.77851282365</v>
      </c>
      <c r="F12" s="1">
        <f t="shared" si="4"/>
        <v>77608.231900206287</v>
      </c>
      <c r="G12" s="1">
        <f t="shared" si="4"/>
        <v>94320.855014815475</v>
      </c>
      <c r="H12" s="1">
        <f t="shared" si="4"/>
        <v>111453.96772698824</v>
      </c>
      <c r="I12" s="1">
        <f t="shared" si="4"/>
        <v>129018.14955499927</v>
      </c>
      <c r="J12" s="1">
        <f t="shared" si="4"/>
        <v>147024.24619780303</v>
      </c>
      <c r="K12" s="2">
        <f t="shared" si="4"/>
        <v>165483.37623213974</v>
      </c>
      <c r="L12" s="1">
        <f t="shared" si="4"/>
        <v>184406.93797814037</v>
      </c>
      <c r="M12" s="1">
        <f t="shared" si="4"/>
        <v>203806.61653767037</v>
      </c>
      <c r="N12" s="1">
        <f t="shared" si="4"/>
        <v>223694.39100975817</v>
      </c>
      <c r="O12" s="1">
        <f t="shared" si="4"/>
        <v>244082.54188756365</v>
      </c>
      <c r="P12" s="1">
        <f t="shared" si="4"/>
        <v>264983.65864145476</v>
      </c>
      <c r="Q12" s="1">
        <f t="shared" si="4"/>
        <v>286410.64749287377</v>
      </c>
      <c r="R12" s="1">
        <f t="shared" si="4"/>
        <v>308376.73938379448</v>
      </c>
      <c r="S12" s="1">
        <f t="shared" si="4"/>
        <v>330895.49814669078</v>
      </c>
      <c r="T12" s="1">
        <f t="shared" si="4"/>
        <v>353980.82888006151</v>
      </c>
      <c r="U12" s="2">
        <f t="shared" si="4"/>
        <v>377646.98653468385</v>
      </c>
      <c r="V12" s="1">
        <f t="shared" si="4"/>
        <v>401908.58471589646</v>
      </c>
      <c r="W12" s="1">
        <f t="shared" si="4"/>
        <v>426780.60470734839</v>
      </c>
      <c r="X12" s="1">
        <f t="shared" si="4"/>
        <v>452278.40472178528</v>
      </c>
      <c r="Y12" s="1">
        <f t="shared" si="4"/>
        <v>478417.7293845854</v>
      </c>
      <c r="Z12" s="1">
        <f t="shared" si="4"/>
        <v>505214.71945590159</v>
      </c>
      <c r="AA12" s="1">
        <f t="shared" si="4"/>
        <v>532685.92179741198</v>
      </c>
      <c r="AB12" s="1">
        <f t="shared" si="4"/>
        <v>560848.29958983487</v>
      </c>
      <c r="AC12" s="1">
        <f t="shared" si="4"/>
        <v>589719.2428075152</v>
      </c>
      <c r="AD12" s="1">
        <f t="shared" si="4"/>
        <v>619316.57895655232</v>
      </c>
      <c r="AE12" s="2">
        <f t="shared" si="4"/>
        <v>649658.58408309927</v>
      </c>
    </row>
    <row r="13" spans="1:31" x14ac:dyDescent="0.3">
      <c r="A13" t="s">
        <v>15</v>
      </c>
      <c r="B13" s="2">
        <f>(B12*0.04)+B12</f>
        <v>15350.4</v>
      </c>
      <c r="C13" s="1">
        <f>(C12*0.04)+C12</f>
        <v>31087.016063999996</v>
      </c>
      <c r="D13" s="1">
        <f t="shared" ref="D13:AE13" si="5">(D12*0.04)+D12</f>
        <v>47219.565388170231</v>
      </c>
      <c r="E13" s="1">
        <f t="shared" si="5"/>
        <v>63758.009653336594</v>
      </c>
      <c r="F13" s="1">
        <f t="shared" si="5"/>
        <v>80712.561176214542</v>
      </c>
      <c r="G13" s="1">
        <f t="shared" si="5"/>
        <v>98093.6892154081</v>
      </c>
      <c r="H13" s="1">
        <f t="shared" si="5"/>
        <v>115912.12643606777</v>
      </c>
      <c r="I13" s="1">
        <f t="shared" si="5"/>
        <v>134178.87553719923</v>
      </c>
      <c r="J13" s="1">
        <f t="shared" si="5"/>
        <v>152905.21604571515</v>
      </c>
      <c r="K13" s="2">
        <f t="shared" si="5"/>
        <v>172102.71128142532</v>
      </c>
      <c r="L13" s="1">
        <f t="shared" si="5"/>
        <v>191783.21549726598</v>
      </c>
      <c r="M13" s="1">
        <f t="shared" si="5"/>
        <v>211958.88119917718</v>
      </c>
      <c r="N13" s="1">
        <f t="shared" si="5"/>
        <v>232642.16665014849</v>
      </c>
      <c r="O13" s="1">
        <f t="shared" si="5"/>
        <v>253845.84356306621</v>
      </c>
      <c r="P13" s="1">
        <f t="shared" si="5"/>
        <v>275583.00498711294</v>
      </c>
      <c r="Q13" s="1">
        <f t="shared" si="5"/>
        <v>297867.0733925887</v>
      </c>
      <c r="R13" s="1">
        <f t="shared" si="5"/>
        <v>320711.80895914626</v>
      </c>
      <c r="S13" s="1">
        <f t="shared" si="5"/>
        <v>344131.31807255838</v>
      </c>
      <c r="T13" s="1">
        <f t="shared" si="5"/>
        <v>368140.06203526398</v>
      </c>
      <c r="U13" s="2">
        <f t="shared" si="5"/>
        <v>392752.8659960712</v>
      </c>
      <c r="V13" s="1">
        <f t="shared" si="5"/>
        <v>417984.9281045323</v>
      </c>
      <c r="W13" s="1">
        <f t="shared" si="5"/>
        <v>443851.82889564231</v>
      </c>
      <c r="X13" s="1">
        <f t="shared" si="5"/>
        <v>470369.54091065668</v>
      </c>
      <c r="Y13" s="1">
        <f t="shared" si="5"/>
        <v>497554.43855996884</v>
      </c>
      <c r="Z13" s="1">
        <f t="shared" si="5"/>
        <v>525423.3082341376</v>
      </c>
      <c r="AA13" s="1">
        <f t="shared" si="5"/>
        <v>553993.35866930848</v>
      </c>
      <c r="AB13" s="1">
        <f t="shared" si="5"/>
        <v>583282.23157342826</v>
      </c>
      <c r="AC13" s="1">
        <f t="shared" si="5"/>
        <v>613308.01251981582</v>
      </c>
      <c r="AD13" s="1">
        <f t="shared" si="5"/>
        <v>644089.24211481446</v>
      </c>
      <c r="AE13" s="2">
        <f t="shared" si="5"/>
        <v>675644.92744642321</v>
      </c>
    </row>
    <row r="14" spans="1:31" x14ac:dyDescent="0.3">
      <c r="A14" t="s">
        <v>11</v>
      </c>
      <c r="B14" s="2">
        <f>((B12*0.04)+B12)*0.01</f>
        <v>153.50399999999999</v>
      </c>
      <c r="C14" s="2">
        <f t="shared" ref="C14:AE15" si="6">((C12*0.04)+C12)*0.01</f>
        <v>310.87016063999994</v>
      </c>
      <c r="D14" s="2">
        <f t="shared" si="6"/>
        <v>472.1956538817023</v>
      </c>
      <c r="E14" s="2">
        <f t="shared" si="6"/>
        <v>637.58009653336592</v>
      </c>
      <c r="F14" s="2">
        <f t="shared" si="6"/>
        <v>807.12561176214547</v>
      </c>
      <c r="G14" s="2">
        <f t="shared" si="6"/>
        <v>980.93689215408097</v>
      </c>
      <c r="H14" s="2">
        <f t="shared" si="6"/>
        <v>1159.1212643606777</v>
      </c>
      <c r="I14" s="2">
        <f t="shared" si="6"/>
        <v>1341.7887553719922</v>
      </c>
      <c r="J14" s="2">
        <f t="shared" si="6"/>
        <v>1529.0521604571516</v>
      </c>
      <c r="K14" s="2">
        <f t="shared" si="6"/>
        <v>1721.0271128142533</v>
      </c>
      <c r="L14" s="2">
        <f t="shared" si="6"/>
        <v>1917.8321549726597</v>
      </c>
      <c r="M14" s="2">
        <f t="shared" si="6"/>
        <v>2119.5888119917718</v>
      </c>
      <c r="N14" s="2">
        <f t="shared" si="6"/>
        <v>2326.4216665014851</v>
      </c>
      <c r="O14" s="2">
        <f t="shared" si="6"/>
        <v>2538.4584356306623</v>
      </c>
      <c r="P14" s="2">
        <f t="shared" si="6"/>
        <v>2755.8300498711296</v>
      </c>
      <c r="Q14" s="2">
        <f t="shared" si="6"/>
        <v>2978.6707339258869</v>
      </c>
      <c r="R14" s="2">
        <f t="shared" si="6"/>
        <v>3207.1180895914626</v>
      </c>
      <c r="S14" s="2">
        <f t="shared" si="6"/>
        <v>3441.3131807255841</v>
      </c>
      <c r="T14" s="2">
        <f t="shared" si="6"/>
        <v>3681.4006203526401</v>
      </c>
      <c r="U14" s="2">
        <f t="shared" si="6"/>
        <v>3927.528659960712</v>
      </c>
      <c r="V14" s="2">
        <f t="shared" si="6"/>
        <v>4179.8492810453226</v>
      </c>
      <c r="W14" s="2">
        <f t="shared" si="6"/>
        <v>4438.518288956423</v>
      </c>
      <c r="X14" s="2">
        <f t="shared" si="6"/>
        <v>4703.6954091065672</v>
      </c>
      <c r="Y14" s="2">
        <f t="shared" si="6"/>
        <v>4975.5443855996882</v>
      </c>
      <c r="Z14" s="2">
        <f t="shared" si="6"/>
        <v>5254.2330823413758</v>
      </c>
      <c r="AA14" s="2">
        <f t="shared" si="6"/>
        <v>5539.9335866930851</v>
      </c>
      <c r="AB14" s="2">
        <f t="shared" si="6"/>
        <v>5832.8223157342827</v>
      </c>
      <c r="AC14" s="2">
        <f t="shared" si="6"/>
        <v>6133.0801251981584</v>
      </c>
      <c r="AD14" s="2">
        <f t="shared" si="6"/>
        <v>6440.8924211481444</v>
      </c>
      <c r="AE14" s="2">
        <f t="shared" si="6"/>
        <v>6756.4492744642321</v>
      </c>
    </row>
    <row r="15" spans="1:31" x14ac:dyDescent="0.3">
      <c r="A15" t="s">
        <v>12</v>
      </c>
      <c r="B15" s="2">
        <f>B13-B14</f>
        <v>15196.895999999999</v>
      </c>
      <c r="C15" s="1">
        <f t="shared" ref="C15:AE15" si="7">C13-C14</f>
        <v>30776.145903359997</v>
      </c>
      <c r="D15" s="1">
        <f t="shared" si="7"/>
        <v>46747.369734288528</v>
      </c>
      <c r="E15" s="1">
        <f t="shared" si="7"/>
        <v>63120.429556803225</v>
      </c>
      <c r="F15" s="1">
        <f t="shared" si="7"/>
        <v>79905.435564452389</v>
      </c>
      <c r="G15" s="1">
        <f t="shared" si="7"/>
        <v>97112.752323254012</v>
      </c>
      <c r="H15" s="1">
        <f t="shared" si="7"/>
        <v>114753.0051717071</v>
      </c>
      <c r="I15" s="1">
        <f t="shared" si="7"/>
        <v>132837.08678182724</v>
      </c>
      <c r="J15" s="1">
        <f t="shared" si="7"/>
        <v>151376.16388525799</v>
      </c>
      <c r="K15" s="2">
        <f t="shared" si="7"/>
        <v>170381.68416861107</v>
      </c>
      <c r="L15" s="1">
        <f t="shared" si="7"/>
        <v>189865.38334229332</v>
      </c>
      <c r="M15" s="1">
        <f t="shared" si="7"/>
        <v>209839.29238718541</v>
      </c>
      <c r="N15" s="1">
        <f t="shared" si="7"/>
        <v>230315.74498364699</v>
      </c>
      <c r="O15" s="1">
        <f t="shared" si="7"/>
        <v>251307.38512743555</v>
      </c>
      <c r="P15" s="1">
        <f t="shared" si="7"/>
        <v>272827.17493724183</v>
      </c>
      <c r="Q15" s="1">
        <f t="shared" si="7"/>
        <v>294888.40265866282</v>
      </c>
      <c r="R15" s="1">
        <f t="shared" si="7"/>
        <v>317504.69086955482</v>
      </c>
      <c r="S15" s="1">
        <f t="shared" si="7"/>
        <v>340690.00489183282</v>
      </c>
      <c r="T15" s="1">
        <f t="shared" si="7"/>
        <v>364458.66141491133</v>
      </c>
      <c r="U15" s="2">
        <f t="shared" si="7"/>
        <v>388825.33733611048</v>
      </c>
      <c r="V15" s="1">
        <f t="shared" si="7"/>
        <v>413805.07882348698</v>
      </c>
      <c r="W15" s="1">
        <f t="shared" si="7"/>
        <v>439413.31060668587</v>
      </c>
      <c r="X15" s="1">
        <f t="shared" si="7"/>
        <v>465665.84550155012</v>
      </c>
      <c r="Y15" s="1">
        <f t="shared" si="7"/>
        <v>492578.89417436917</v>
      </c>
      <c r="Z15" s="1">
        <f t="shared" si="7"/>
        <v>520169.07515179622</v>
      </c>
      <c r="AA15" s="1">
        <f t="shared" si="7"/>
        <v>548453.42508261534</v>
      </c>
      <c r="AB15" s="1">
        <f t="shared" si="7"/>
        <v>577449.40925769403</v>
      </c>
      <c r="AC15" s="1">
        <f t="shared" si="7"/>
        <v>607174.9323946177</v>
      </c>
      <c r="AD15" s="1">
        <f t="shared" si="7"/>
        <v>637648.34969366633</v>
      </c>
      <c r="AE15" s="2">
        <f t="shared" si="7"/>
        <v>668888.47817195894</v>
      </c>
    </row>
    <row r="16" spans="1:31" x14ac:dyDescent="0.3">
      <c r="A16" t="s">
        <v>1</v>
      </c>
      <c r="B16" s="2">
        <f>(B15-B12)*0.15</f>
        <v>65.53439999999982</v>
      </c>
      <c r="C16" s="1">
        <f t="shared" ref="C16:AE16" si="8">(C15-C12)*0.15</f>
        <v>132.71764550400002</v>
      </c>
      <c r="D16" s="1">
        <f t="shared" si="8"/>
        <v>201.59122146488008</v>
      </c>
      <c r="E16" s="1">
        <f t="shared" si="8"/>
        <v>272.19765659693621</v>
      </c>
      <c r="F16" s="1">
        <f t="shared" si="8"/>
        <v>344.58054963691535</v>
      </c>
      <c r="G16" s="1">
        <f t="shared" si="8"/>
        <v>418.78459626578041</v>
      </c>
      <c r="H16" s="1">
        <f t="shared" si="8"/>
        <v>494.85561670782988</v>
      </c>
      <c r="I16" s="1">
        <f t="shared" si="8"/>
        <v>572.84058402419544</v>
      </c>
      <c r="J16" s="1">
        <f t="shared" si="8"/>
        <v>652.78765311824384</v>
      </c>
      <c r="K16" s="2">
        <f t="shared" si="8"/>
        <v>734.74619047070007</v>
      </c>
      <c r="L16" s="1">
        <f t="shared" si="8"/>
        <v>818.76680462294314</v>
      </c>
      <c r="M16" s="1">
        <f t="shared" si="8"/>
        <v>904.90137742725631</v>
      </c>
      <c r="N16" s="1">
        <f t="shared" si="8"/>
        <v>993.20309608332309</v>
      </c>
      <c r="O16" s="1">
        <f t="shared" si="8"/>
        <v>1083.7264859807851</v>
      </c>
      <c r="P16" s="1">
        <f t="shared" si="8"/>
        <v>1176.5274443680594</v>
      </c>
      <c r="Q16" s="1">
        <f t="shared" si="8"/>
        <v>1271.6632748683564</v>
      </c>
      <c r="R16" s="1">
        <f t="shared" si="8"/>
        <v>1369.1927228640502</v>
      </c>
      <c r="S16" s="1">
        <f t="shared" si="8"/>
        <v>1469.176011771307</v>
      </c>
      <c r="T16" s="1">
        <f t="shared" si="8"/>
        <v>1571.6748802274726</v>
      </c>
      <c r="U16" s="2">
        <f t="shared" si="8"/>
        <v>1676.7526202139939</v>
      </c>
      <c r="V16" s="1">
        <f t="shared" si="8"/>
        <v>1784.4741161385784</v>
      </c>
      <c r="W16" s="1">
        <f t="shared" si="8"/>
        <v>1894.9058849006221</v>
      </c>
      <c r="X16" s="1">
        <f t="shared" si="8"/>
        <v>2008.1161169647266</v>
      </c>
      <c r="Y16" s="1">
        <f t="shared" si="8"/>
        <v>2124.1747184675651</v>
      </c>
      <c r="Z16" s="1">
        <f t="shared" si="8"/>
        <v>2243.1533543841942</v>
      </c>
      <c r="AA16" s="1">
        <f t="shared" si="8"/>
        <v>2365.1254927805044</v>
      </c>
      <c r="AB16" s="1">
        <f t="shared" si="8"/>
        <v>2490.1664501788732</v>
      </c>
      <c r="AC16" s="1">
        <f t="shared" si="8"/>
        <v>2618.3534380653755</v>
      </c>
      <c r="AD16" s="1">
        <f t="shared" si="8"/>
        <v>2749.7656105671017</v>
      </c>
      <c r="AE16" s="2">
        <f t="shared" si="8"/>
        <v>2884.4841133289506</v>
      </c>
    </row>
    <row r="17" spans="1:31" x14ac:dyDescent="0.3">
      <c r="A17" t="s">
        <v>10</v>
      </c>
      <c r="B17" s="2">
        <f>(B15-B16)</f>
        <v>15131.361599999998</v>
      </c>
      <c r="C17" s="1">
        <f t="shared" ref="C17:AE17" si="9">(C15-C16)</f>
        <v>30643.428257855998</v>
      </c>
      <c r="D17" s="1">
        <f t="shared" si="9"/>
        <v>46545.77851282365</v>
      </c>
      <c r="E17" s="1">
        <f t="shared" si="9"/>
        <v>62848.231900206287</v>
      </c>
      <c r="F17" s="1">
        <f t="shared" si="9"/>
        <v>79560.855014815475</v>
      </c>
      <c r="G17" s="1">
        <f t="shared" si="9"/>
        <v>96693.967726988238</v>
      </c>
      <c r="H17" s="1">
        <f t="shared" si="9"/>
        <v>114258.14955499927</v>
      </c>
      <c r="I17" s="1">
        <f t="shared" si="9"/>
        <v>132264.24619780303</v>
      </c>
      <c r="J17" s="1">
        <f t="shared" si="9"/>
        <v>150723.37623213974</v>
      </c>
      <c r="K17" s="2">
        <f t="shared" si="9"/>
        <v>169646.93797814037</v>
      </c>
      <c r="L17" s="1">
        <f t="shared" si="9"/>
        <v>189046.61653767037</v>
      </c>
      <c r="M17" s="1">
        <f t="shared" si="9"/>
        <v>208934.39100975817</v>
      </c>
      <c r="N17" s="1">
        <f t="shared" si="9"/>
        <v>229322.54188756365</v>
      </c>
      <c r="O17" s="1">
        <f t="shared" si="9"/>
        <v>250223.65864145476</v>
      </c>
      <c r="P17" s="1">
        <f t="shared" si="9"/>
        <v>271650.64749287377</v>
      </c>
      <c r="Q17" s="1">
        <f t="shared" si="9"/>
        <v>293616.73938379448</v>
      </c>
      <c r="R17" s="1">
        <f t="shared" si="9"/>
        <v>316135.49814669078</v>
      </c>
      <c r="S17" s="1">
        <f t="shared" si="9"/>
        <v>339220.82888006151</v>
      </c>
      <c r="T17" s="1">
        <f t="shared" si="9"/>
        <v>362886.98653468385</v>
      </c>
      <c r="U17" s="2">
        <f t="shared" si="9"/>
        <v>387148.58471589646</v>
      </c>
      <c r="V17" s="1">
        <f t="shared" si="9"/>
        <v>412020.60470734839</v>
      </c>
      <c r="W17" s="1">
        <f t="shared" si="9"/>
        <v>437518.40472178528</v>
      </c>
      <c r="X17" s="1">
        <f t="shared" si="9"/>
        <v>463657.7293845854</v>
      </c>
      <c r="Y17" s="1">
        <f t="shared" si="9"/>
        <v>490454.71945590159</v>
      </c>
      <c r="Z17" s="1">
        <f t="shared" si="9"/>
        <v>517925.92179741204</v>
      </c>
      <c r="AA17" s="1">
        <f t="shared" si="9"/>
        <v>546088.29958983487</v>
      </c>
      <c r="AB17" s="1">
        <f t="shared" si="9"/>
        <v>574959.2428075152</v>
      </c>
      <c r="AC17" s="1">
        <f t="shared" si="9"/>
        <v>604556.57895655232</v>
      </c>
      <c r="AD17" s="1">
        <f t="shared" si="9"/>
        <v>634898.58408309927</v>
      </c>
      <c r="AE17" s="2">
        <f t="shared" si="9"/>
        <v>666003.99405862996</v>
      </c>
    </row>
    <row r="18" spans="1:31" x14ac:dyDescent="0.3">
      <c r="A18" t="s">
        <v>16</v>
      </c>
      <c r="B18" s="2">
        <f>SUM(B14+B16)</f>
        <v>219.0383999999998</v>
      </c>
      <c r="C18" s="1">
        <f t="shared" ref="C18:AE18" si="10">SUM(C14+C16)</f>
        <v>443.58780614399996</v>
      </c>
      <c r="D18" s="1">
        <f t="shared" si="10"/>
        <v>673.78687534658241</v>
      </c>
      <c r="E18" s="1">
        <f t="shared" si="10"/>
        <v>909.77775313030213</v>
      </c>
      <c r="F18" s="1">
        <f t="shared" si="10"/>
        <v>1151.7061613990609</v>
      </c>
      <c r="G18" s="1">
        <f t="shared" si="10"/>
        <v>1399.7214884198613</v>
      </c>
      <c r="H18" s="1">
        <f t="shared" si="10"/>
        <v>1653.9768810685077</v>
      </c>
      <c r="I18" s="1">
        <f t="shared" si="10"/>
        <v>1914.6293393961878</v>
      </c>
      <c r="J18" s="1">
        <f t="shared" si="10"/>
        <v>2181.8398135753955</v>
      </c>
      <c r="K18" s="2">
        <f t="shared" si="10"/>
        <v>2455.7733032849533</v>
      </c>
      <c r="L18" s="1">
        <f t="shared" si="10"/>
        <v>2736.598959595603</v>
      </c>
      <c r="M18" s="1">
        <f t="shared" si="10"/>
        <v>3024.490189419028</v>
      </c>
      <c r="N18" s="1">
        <f t="shared" si="10"/>
        <v>3319.6247625848082</v>
      </c>
      <c r="O18" s="1">
        <f t="shared" si="10"/>
        <v>3622.1849216114474</v>
      </c>
      <c r="P18" s="1">
        <f t="shared" si="10"/>
        <v>3932.3574942391888</v>
      </c>
      <c r="Q18" s="1">
        <f t="shared" si="10"/>
        <v>4250.3340087942433</v>
      </c>
      <c r="R18" s="1">
        <f t="shared" si="10"/>
        <v>4576.3108124555129</v>
      </c>
      <c r="S18" s="1">
        <f t="shared" si="10"/>
        <v>4910.4891924968906</v>
      </c>
      <c r="T18" s="1">
        <f t="shared" si="10"/>
        <v>5253.0755005801129</v>
      </c>
      <c r="U18" s="2">
        <f t="shared" si="10"/>
        <v>5604.2812801747059</v>
      </c>
      <c r="V18" s="1">
        <f t="shared" si="10"/>
        <v>5964.3233971839009</v>
      </c>
      <c r="W18" s="1">
        <f t="shared" si="10"/>
        <v>6333.4241738570454</v>
      </c>
      <c r="X18" s="1">
        <f t="shared" si="10"/>
        <v>6711.8115260712939</v>
      </c>
      <c r="Y18" s="1">
        <f t="shared" si="10"/>
        <v>7099.7191040672533</v>
      </c>
      <c r="Z18" s="1">
        <f t="shared" si="10"/>
        <v>7497.3864367255701</v>
      </c>
      <c r="AA18" s="1">
        <f t="shared" si="10"/>
        <v>7905.059079473589</v>
      </c>
      <c r="AB18" s="1">
        <f t="shared" si="10"/>
        <v>8322.9887659131564</v>
      </c>
      <c r="AC18" s="1">
        <f t="shared" si="10"/>
        <v>8751.4335632635339</v>
      </c>
      <c r="AD18" s="1">
        <f t="shared" si="10"/>
        <v>9190.6580317152457</v>
      </c>
      <c r="AE18" s="2">
        <f t="shared" si="10"/>
        <v>9640.9333877931822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1000 Kč 7 %</vt:lpstr>
      <vt:lpstr>2000 Kč 7 %</vt:lpstr>
      <vt:lpstr>1000 Kč 4 %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Dvorak</dc:creator>
  <cp:lastModifiedBy>Jakub Dvorak</cp:lastModifiedBy>
  <dcterms:created xsi:type="dcterms:W3CDTF">2020-01-17T08:52:49Z</dcterms:created>
  <dcterms:modified xsi:type="dcterms:W3CDTF">2020-04-13T15:05:50Z</dcterms:modified>
</cp:coreProperties>
</file>